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tabRatio="434" activeTab="1"/>
  </bookViews>
  <sheets>
    <sheet name="start" sheetId="1" r:id="rId1"/>
    <sheet name="výsledky T_49_S_D_L" sheetId="2" r:id="rId2"/>
    <sheet name="výsledky LT_J" sheetId="3" r:id="rId3"/>
    <sheet name="Kulovnice" sheetId="4" r:id="rId4"/>
    <sheet name="předovka" sheetId="5" r:id="rId5"/>
  </sheets>
  <definedNames>
    <definedName name="_xlnm.Print_Titles" localSheetId="1">'výsledky T_49_S_D_L'!$1:$6</definedName>
    <definedName name="_xlnm.Print_Area" localSheetId="2">'výsledky LT_J'!$A:$AB</definedName>
    <definedName name="_xlnm.Print_Area" localSheetId="1">'výsledky T_49_S_D_L'!$A:$AB</definedName>
  </definedNames>
  <calcPr fullCalcOnLoad="1"/>
</workbook>
</file>

<file path=xl/sharedStrings.xml><?xml version="1.0" encoding="utf-8"?>
<sst xmlns="http://schemas.openxmlformats.org/spreadsheetml/2006/main" count="600" uniqueCount="129">
  <si>
    <t>čas</t>
  </si>
  <si>
    <t>poř.</t>
  </si>
  <si>
    <t>celk.</t>
  </si>
  <si>
    <t>jméno</t>
  </si>
  <si>
    <t>příjmení</t>
  </si>
  <si>
    <t>pen.</t>
  </si>
  <si>
    <t xml:space="preserve">        STAGE  4 </t>
  </si>
  <si>
    <t xml:space="preserve">    STAGE 1</t>
  </si>
  <si>
    <t xml:space="preserve">     STAGE 2</t>
  </si>
  <si>
    <t xml:space="preserve"> STAGE 3 </t>
  </si>
  <si>
    <t xml:space="preserve">  STAGE 5 </t>
  </si>
  <si>
    <t>body</t>
  </si>
  <si>
    <t>pořadí</t>
  </si>
  <si>
    <t>start.č.</t>
  </si>
  <si>
    <t>libovolná kulovnice</t>
  </si>
  <si>
    <t>součet</t>
  </si>
  <si>
    <t>celkové</t>
  </si>
  <si>
    <t>Příjmení</t>
  </si>
  <si>
    <t>Jméno</t>
  </si>
  <si>
    <t>kategorie</t>
  </si>
  <si>
    <t>POŘADÍ</t>
  </si>
  <si>
    <t>9. ROČNÍK ZÁVODŮ VE WESTERNOVÉ STŘELBĚ STARÝ PLZNEC, 3.6.2006</t>
  </si>
  <si>
    <t>Kat.</t>
  </si>
  <si>
    <t>st.č.</t>
  </si>
  <si>
    <t>Hladík</t>
  </si>
  <si>
    <t>Pavel</t>
  </si>
  <si>
    <t>LT</t>
  </si>
  <si>
    <t>Janoušek</t>
  </si>
  <si>
    <t>Bohuslav</t>
  </si>
  <si>
    <t>Hnízdil</t>
  </si>
  <si>
    <t>Karel</t>
  </si>
  <si>
    <t>Čech</t>
  </si>
  <si>
    <t>Lukáš</t>
  </si>
  <si>
    <t>D</t>
  </si>
  <si>
    <t>Vaněk</t>
  </si>
  <si>
    <t>Evžen</t>
  </si>
  <si>
    <t>S</t>
  </si>
  <si>
    <t>Pittr</t>
  </si>
  <si>
    <t>Václav</t>
  </si>
  <si>
    <t>Růžička</t>
  </si>
  <si>
    <t>Jiří</t>
  </si>
  <si>
    <t>Rynda</t>
  </si>
  <si>
    <t>Kuták</t>
  </si>
  <si>
    <t>Miroslav</t>
  </si>
  <si>
    <t>49+</t>
  </si>
  <si>
    <t>Veselý</t>
  </si>
  <si>
    <t>Kelbl</t>
  </si>
  <si>
    <t>J</t>
  </si>
  <si>
    <t>Milan</t>
  </si>
  <si>
    <t>Finstrle</t>
  </si>
  <si>
    <t>Červený</t>
  </si>
  <si>
    <t>Opplt</t>
  </si>
  <si>
    <t>Vlastimil</t>
  </si>
  <si>
    <t>Funda</t>
  </si>
  <si>
    <t>Daniel</t>
  </si>
  <si>
    <t>Martoš</t>
  </si>
  <si>
    <t>David</t>
  </si>
  <si>
    <t>T</t>
  </si>
  <si>
    <t>Patočka</t>
  </si>
  <si>
    <t>Chocholatý</t>
  </si>
  <si>
    <t>Zdeněk</t>
  </si>
  <si>
    <t>Šedivec</t>
  </si>
  <si>
    <t>Stanislav</t>
  </si>
  <si>
    <t>Mottl</t>
  </si>
  <si>
    <t>Mottlová</t>
  </si>
  <si>
    <t>Irena</t>
  </si>
  <si>
    <t>Janžura</t>
  </si>
  <si>
    <t>Wolf</t>
  </si>
  <si>
    <t>Miloš</t>
  </si>
  <si>
    <t>Konrád</t>
  </si>
  <si>
    <t>Jan</t>
  </si>
  <si>
    <t>Novotný</t>
  </si>
  <si>
    <t>Drábeček</t>
  </si>
  <si>
    <t>Štrobl</t>
  </si>
  <si>
    <t>Seitz</t>
  </si>
  <si>
    <t>Štorek</t>
  </si>
  <si>
    <t>Jedlička</t>
  </si>
  <si>
    <t>Teimerová</t>
  </si>
  <si>
    <t>M.</t>
  </si>
  <si>
    <t>L</t>
  </si>
  <si>
    <t>Schiller</t>
  </si>
  <si>
    <t>Zuzana</t>
  </si>
  <si>
    <t>Jaroslav</t>
  </si>
  <si>
    <t>Jiroušek</t>
  </si>
  <si>
    <t>Nebeský</t>
  </si>
  <si>
    <t>Petr</t>
  </si>
  <si>
    <t>Kovář</t>
  </si>
  <si>
    <t>Šípal</t>
  </si>
  <si>
    <t>Kašpar</t>
  </si>
  <si>
    <t>Oppltová</t>
  </si>
  <si>
    <t>Šárka</t>
  </si>
  <si>
    <t>Pavlík</t>
  </si>
  <si>
    <t>Košvanec</t>
  </si>
  <si>
    <t>Vl.</t>
  </si>
  <si>
    <t>Šmíd</t>
  </si>
  <si>
    <t>Herzig</t>
  </si>
  <si>
    <t>Chalupníček</t>
  </si>
  <si>
    <t>Karas</t>
  </si>
  <si>
    <t>Ondra</t>
  </si>
  <si>
    <t>Ebenstreit</t>
  </si>
  <si>
    <t>Hlobík</t>
  </si>
  <si>
    <t>Plánek</t>
  </si>
  <si>
    <t>Michálek</t>
  </si>
  <si>
    <t>Duchek</t>
  </si>
  <si>
    <t>Miloslav</t>
  </si>
  <si>
    <t>Křivánek</t>
  </si>
  <si>
    <t>Pelnář</t>
  </si>
  <si>
    <t>Šott</t>
  </si>
  <si>
    <t>Votruba</t>
  </si>
  <si>
    <t>Tošner</t>
  </si>
  <si>
    <t>Zvolenský</t>
  </si>
  <si>
    <t>Aleš</t>
  </si>
  <si>
    <t>Tomášek</t>
  </si>
  <si>
    <t>Komárek</t>
  </si>
  <si>
    <t>Hlas</t>
  </si>
  <si>
    <t>,</t>
  </si>
  <si>
    <t>DUELIST</t>
  </si>
  <si>
    <t>LADIES</t>
  </si>
  <si>
    <t>SENIOR</t>
  </si>
  <si>
    <t>JUNIOR</t>
  </si>
  <si>
    <t>LITTLE TRADITIONAL</t>
  </si>
  <si>
    <t>TRADITIONAL</t>
  </si>
  <si>
    <t>49er</t>
  </si>
  <si>
    <t xml:space="preserve">Továrnický </t>
  </si>
  <si>
    <t>VÝSLEDKOVÁ LISTINA (kategorie LT + J)</t>
  </si>
  <si>
    <t>VÝSLEDKOVÁ LISTINA (bez kategorie LT + J)</t>
  </si>
  <si>
    <t>Hůta</t>
  </si>
  <si>
    <t>Perkusní předovka</t>
  </si>
  <si>
    <t>Startovní listina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</si>
</sst>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T*Stamp"/>
      <family val="0"/>
    </font>
    <font>
      <sz val="8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2"/>
      <name val="Clarendon Blk AT"/>
      <family val="0"/>
    </font>
    <font>
      <b/>
      <sz val="16"/>
      <name val="Clarendon Blk AT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5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shrinkToFit="1"/>
    </xf>
    <xf numFmtId="2" fontId="1" fillId="0" borderId="8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 shrinkToFit="1"/>
    </xf>
    <xf numFmtId="0" fontId="1" fillId="0" borderId="3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1" xfId="0" applyFont="1" applyFill="1" applyBorder="1" applyAlignment="1">
      <alignment horizontal="left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" fillId="0" borderId="3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F69" sqref="F69"/>
    </sheetView>
  </sheetViews>
  <sheetFormatPr defaultColWidth="9.00390625" defaultRowHeight="12.75"/>
  <cols>
    <col min="1" max="1" width="7.25390625" style="16" customWidth="1"/>
    <col min="2" max="2" width="23.00390625" style="23" customWidth="1"/>
    <col min="3" max="3" width="20.75390625" style="23" customWidth="1"/>
    <col min="4" max="4" width="12.125" style="16" customWidth="1"/>
    <col min="5" max="17" width="6.75390625" style="2" customWidth="1"/>
    <col min="18" max="16384" width="9.125" style="2" customWidth="1"/>
  </cols>
  <sheetData>
    <row r="1" spans="1:6" s="37" customFormat="1" ht="41.25" customHeight="1">
      <c r="A1" s="118" t="s">
        <v>21</v>
      </c>
      <c r="B1" s="118"/>
      <c r="C1" s="118"/>
      <c r="D1" s="118"/>
      <c r="E1" s="67"/>
      <c r="F1" s="38"/>
    </row>
    <row r="2" spans="1:17" ht="13.5" thickBot="1">
      <c r="A2" s="17"/>
      <c r="B2" s="24"/>
      <c r="C2" s="61"/>
      <c r="D2" s="1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/>
      <c r="Q2" s="3"/>
    </row>
    <row r="3" spans="1:17" ht="18.75" thickBot="1">
      <c r="A3" s="115" t="s">
        <v>128</v>
      </c>
      <c r="B3" s="116"/>
      <c r="C3" s="116"/>
      <c r="D3" s="11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3"/>
    </row>
    <row r="4" spans="1:17" ht="13.5" thickBot="1">
      <c r="A4" s="17"/>
      <c r="B4" s="61"/>
      <c r="C4" s="61"/>
      <c r="D4" s="1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36" customFormat="1" ht="12.75">
      <c r="A5" s="99" t="s">
        <v>13</v>
      </c>
      <c r="B5" s="100" t="s">
        <v>17</v>
      </c>
      <c r="C5" s="100" t="s">
        <v>18</v>
      </c>
      <c r="D5" s="101" t="s">
        <v>19</v>
      </c>
      <c r="E5" s="34"/>
      <c r="F5" s="34"/>
      <c r="G5" s="35"/>
      <c r="H5" s="35"/>
      <c r="I5" s="34"/>
      <c r="J5" s="34"/>
      <c r="K5" s="35"/>
      <c r="L5" s="35"/>
      <c r="M5" s="34"/>
      <c r="N5" s="34"/>
      <c r="O5" s="35"/>
      <c r="P5" s="35"/>
      <c r="Q5" s="34"/>
    </row>
    <row r="6" spans="1:17" ht="12.75">
      <c r="A6" s="20">
        <v>1</v>
      </c>
      <c r="B6" s="15" t="s">
        <v>24</v>
      </c>
      <c r="C6" s="15" t="s">
        <v>25</v>
      </c>
      <c r="D6" s="11" t="s">
        <v>26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20">
        <v>2</v>
      </c>
      <c r="B7" s="15" t="s">
        <v>27</v>
      </c>
      <c r="C7" s="15" t="s">
        <v>28</v>
      </c>
      <c r="D7" s="11" t="s">
        <v>26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20">
        <v>3</v>
      </c>
      <c r="B8" s="15" t="s">
        <v>29</v>
      </c>
      <c r="C8" s="15" t="s">
        <v>30</v>
      </c>
      <c r="D8" s="11" t="s">
        <v>26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20">
        <v>4</v>
      </c>
      <c r="B9" s="15" t="s">
        <v>31</v>
      </c>
      <c r="C9" s="15" t="s">
        <v>32</v>
      </c>
      <c r="D9" s="11" t="s">
        <v>33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20">
        <v>5</v>
      </c>
      <c r="B10" s="15" t="s">
        <v>34</v>
      </c>
      <c r="C10" s="15" t="s">
        <v>35</v>
      </c>
      <c r="D10" s="11" t="s">
        <v>36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20">
        <v>6</v>
      </c>
      <c r="B11" s="15" t="s">
        <v>37</v>
      </c>
      <c r="C11" s="15" t="s">
        <v>38</v>
      </c>
      <c r="D11" s="11" t="s">
        <v>36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20">
        <v>7</v>
      </c>
      <c r="B12" s="15" t="s">
        <v>39</v>
      </c>
      <c r="C12" s="15" t="s">
        <v>40</v>
      </c>
      <c r="D12" s="11" t="s">
        <v>26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20">
        <v>8</v>
      </c>
      <c r="B13" s="15" t="s">
        <v>41</v>
      </c>
      <c r="C13" s="15" t="s">
        <v>40</v>
      </c>
      <c r="D13" s="11" t="s">
        <v>26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20">
        <v>9</v>
      </c>
      <c r="B14" s="15" t="s">
        <v>42</v>
      </c>
      <c r="C14" s="15" t="s">
        <v>43</v>
      </c>
      <c r="D14" s="11" t="s">
        <v>44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20">
        <v>10</v>
      </c>
      <c r="B15" s="15" t="s">
        <v>45</v>
      </c>
      <c r="C15" s="15" t="s">
        <v>25</v>
      </c>
      <c r="D15" s="11" t="s">
        <v>44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20">
        <v>11</v>
      </c>
      <c r="B16" s="15" t="s">
        <v>46</v>
      </c>
      <c r="C16" s="15" t="s">
        <v>25</v>
      </c>
      <c r="D16" s="11" t="s">
        <v>26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20">
        <v>12</v>
      </c>
      <c r="B17" s="15" t="s">
        <v>46</v>
      </c>
      <c r="C17" s="15" t="s">
        <v>25</v>
      </c>
      <c r="D17" s="11" t="s">
        <v>47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20">
        <v>13</v>
      </c>
      <c r="B18" s="15" t="s">
        <v>49</v>
      </c>
      <c r="C18" s="15" t="s">
        <v>48</v>
      </c>
      <c r="D18" s="11" t="s">
        <v>33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20">
        <v>14</v>
      </c>
      <c r="B19" s="15" t="s">
        <v>50</v>
      </c>
      <c r="C19" s="15" t="s">
        <v>40</v>
      </c>
      <c r="D19" s="11" t="s">
        <v>44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20">
        <v>15</v>
      </c>
      <c r="B20" s="15" t="s">
        <v>51</v>
      </c>
      <c r="C20" s="15" t="s">
        <v>52</v>
      </c>
      <c r="D20" s="11" t="s">
        <v>36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20">
        <v>16</v>
      </c>
      <c r="B21" s="15" t="s">
        <v>53</v>
      </c>
      <c r="C21" s="15" t="s">
        <v>54</v>
      </c>
      <c r="D21" s="11" t="s">
        <v>47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20">
        <v>17</v>
      </c>
      <c r="B22" s="15" t="s">
        <v>55</v>
      </c>
      <c r="C22" s="15" t="s">
        <v>56</v>
      </c>
      <c r="D22" s="11" t="s">
        <v>57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20">
        <v>18</v>
      </c>
      <c r="B23" s="15" t="s">
        <v>58</v>
      </c>
      <c r="C23" s="15" t="s">
        <v>52</v>
      </c>
      <c r="D23" s="11" t="s">
        <v>57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20">
        <v>19</v>
      </c>
      <c r="B24" s="15" t="s">
        <v>59</v>
      </c>
      <c r="C24" s="15" t="s">
        <v>60</v>
      </c>
      <c r="D24" s="11" t="s">
        <v>57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20">
        <v>20</v>
      </c>
      <c r="B25" s="15" t="s">
        <v>61</v>
      </c>
      <c r="C25" s="15" t="s">
        <v>62</v>
      </c>
      <c r="D25" s="11" t="s">
        <v>44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20">
        <v>21</v>
      </c>
      <c r="B26" s="15" t="s">
        <v>63</v>
      </c>
      <c r="C26" s="15" t="s">
        <v>30</v>
      </c>
      <c r="D26" s="11" t="s">
        <v>26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20">
        <v>22</v>
      </c>
      <c r="B27" s="15" t="s">
        <v>64</v>
      </c>
      <c r="C27" s="15" t="s">
        <v>65</v>
      </c>
      <c r="D27" s="11" t="s">
        <v>26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20">
        <v>23</v>
      </c>
      <c r="B28" s="15" t="s">
        <v>66</v>
      </c>
      <c r="C28" s="15" t="s">
        <v>40</v>
      </c>
      <c r="D28" s="11" t="s">
        <v>44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20">
        <v>24</v>
      </c>
      <c r="B29" s="15" t="s">
        <v>67</v>
      </c>
      <c r="C29" s="15" t="s">
        <v>68</v>
      </c>
      <c r="D29" s="11" t="s">
        <v>26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0">
        <v>25</v>
      </c>
      <c r="B30" s="15" t="s">
        <v>69</v>
      </c>
      <c r="C30" s="15" t="s">
        <v>70</v>
      </c>
      <c r="D30" s="11" t="s">
        <v>26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20">
        <v>26</v>
      </c>
      <c r="B31" s="15" t="s">
        <v>71</v>
      </c>
      <c r="C31" s="15" t="s">
        <v>40</v>
      </c>
      <c r="D31" s="11" t="s">
        <v>36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20">
        <v>27</v>
      </c>
      <c r="B32" s="15" t="s">
        <v>72</v>
      </c>
      <c r="C32" s="15" t="s">
        <v>30</v>
      </c>
      <c r="D32" s="11" t="s">
        <v>36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20">
        <v>28</v>
      </c>
      <c r="B33" s="15" t="s">
        <v>73</v>
      </c>
      <c r="C33" s="15" t="s">
        <v>25</v>
      </c>
      <c r="D33" s="11" t="s">
        <v>57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20">
        <v>29</v>
      </c>
      <c r="B34" s="15" t="s">
        <v>74</v>
      </c>
      <c r="C34" s="15" t="s">
        <v>30</v>
      </c>
      <c r="D34" s="11" t="s">
        <v>36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0">
        <v>30</v>
      </c>
      <c r="B35" s="15" t="s">
        <v>75</v>
      </c>
      <c r="C35" s="15" t="s">
        <v>60</v>
      </c>
      <c r="D35" s="11" t="s">
        <v>57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20">
        <v>31</v>
      </c>
      <c r="B36" s="15" t="s">
        <v>76</v>
      </c>
      <c r="C36" s="15" t="s">
        <v>40</v>
      </c>
      <c r="D36" s="11" t="s">
        <v>33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20">
        <v>32</v>
      </c>
      <c r="B37" s="27" t="s">
        <v>77</v>
      </c>
      <c r="C37" s="15" t="s">
        <v>78</v>
      </c>
      <c r="D37" s="11" t="s">
        <v>79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20">
        <v>33</v>
      </c>
      <c r="B38" s="15" t="s">
        <v>80</v>
      </c>
      <c r="C38" s="15" t="s">
        <v>81</v>
      </c>
      <c r="D38" s="11" t="s">
        <v>79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20">
        <v>34</v>
      </c>
      <c r="B39" s="15" t="s">
        <v>80</v>
      </c>
      <c r="C39" s="15" t="s">
        <v>82</v>
      </c>
      <c r="D39" s="11" t="s">
        <v>44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20">
        <v>35</v>
      </c>
      <c r="B40" s="15" t="s">
        <v>83</v>
      </c>
      <c r="C40" s="15" t="s">
        <v>30</v>
      </c>
      <c r="D40" s="11" t="s">
        <v>57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20">
        <v>36</v>
      </c>
      <c r="B41" s="15" t="s">
        <v>84</v>
      </c>
      <c r="C41" s="15" t="s">
        <v>85</v>
      </c>
      <c r="D41" s="11" t="s">
        <v>33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</row>
    <row r="42" spans="1:17" ht="12.75">
      <c r="A42" s="20">
        <v>37</v>
      </c>
      <c r="B42" s="15" t="s">
        <v>86</v>
      </c>
      <c r="C42" s="15" t="s">
        <v>38</v>
      </c>
      <c r="D42" s="11" t="s">
        <v>36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</row>
    <row r="43" spans="1:17" ht="12.75">
      <c r="A43" s="20">
        <v>38</v>
      </c>
      <c r="B43" s="15" t="s">
        <v>87</v>
      </c>
      <c r="C43" s="15" t="s">
        <v>70</v>
      </c>
      <c r="D43" s="11" t="s">
        <v>33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</row>
    <row r="44" spans="1:17" ht="12.75">
      <c r="A44" s="20">
        <v>39</v>
      </c>
      <c r="B44" s="15" t="s">
        <v>88</v>
      </c>
      <c r="C44" s="15" t="s">
        <v>40</v>
      </c>
      <c r="D44" s="11" t="s">
        <v>33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</row>
    <row r="45" spans="1:17" ht="12.75">
      <c r="A45" s="20">
        <v>40</v>
      </c>
      <c r="B45" s="15" t="s">
        <v>89</v>
      </c>
      <c r="C45" s="15" t="s">
        <v>90</v>
      </c>
      <c r="D45" s="11" t="s">
        <v>79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"/>
    </row>
    <row r="46" spans="1:17" ht="12.75">
      <c r="A46" s="20">
        <v>41</v>
      </c>
      <c r="B46" s="15" t="s">
        <v>91</v>
      </c>
      <c r="C46" s="15" t="s">
        <v>52</v>
      </c>
      <c r="D46" s="11" t="s">
        <v>33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</row>
    <row r="47" spans="1:16" ht="12.75">
      <c r="A47" s="20">
        <v>42</v>
      </c>
      <c r="B47" s="15" t="s">
        <v>92</v>
      </c>
      <c r="C47" s="15" t="s">
        <v>93</v>
      </c>
      <c r="D47" s="11" t="s">
        <v>26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20">
        <v>43</v>
      </c>
      <c r="B48" s="15" t="s">
        <v>94</v>
      </c>
      <c r="C48" s="15" t="s">
        <v>54</v>
      </c>
      <c r="D48" s="11" t="s">
        <v>47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20">
        <v>44</v>
      </c>
      <c r="B49" s="15" t="s">
        <v>94</v>
      </c>
      <c r="C49" s="15" t="s">
        <v>48</v>
      </c>
      <c r="D49" s="11" t="s">
        <v>26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20">
        <v>45</v>
      </c>
      <c r="B50" s="15" t="s">
        <v>95</v>
      </c>
      <c r="C50" s="15" t="s">
        <v>38</v>
      </c>
      <c r="D50" s="11" t="s">
        <v>44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20">
        <v>46</v>
      </c>
      <c r="B51" s="15" t="s">
        <v>96</v>
      </c>
      <c r="C51" s="15" t="s">
        <v>43</v>
      </c>
      <c r="D51" s="11" t="s">
        <v>26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20">
        <v>47</v>
      </c>
      <c r="B52" s="15" t="s">
        <v>96</v>
      </c>
      <c r="C52" s="15"/>
      <c r="D52" s="11" t="s">
        <v>47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20">
        <v>48</v>
      </c>
      <c r="B53" s="15" t="s">
        <v>97</v>
      </c>
      <c r="C53" s="15" t="s">
        <v>85</v>
      </c>
      <c r="D53" s="11" t="s">
        <v>26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20">
        <v>49</v>
      </c>
      <c r="B54" s="15" t="s">
        <v>97</v>
      </c>
      <c r="C54" s="15" t="s">
        <v>98</v>
      </c>
      <c r="D54" s="11" t="s">
        <v>47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20">
        <v>50</v>
      </c>
      <c r="B55" s="15" t="s">
        <v>99</v>
      </c>
      <c r="C55" s="15" t="s">
        <v>60</v>
      </c>
      <c r="D55" s="11" t="s">
        <v>44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20">
        <v>51</v>
      </c>
      <c r="B56" s="15" t="s">
        <v>100</v>
      </c>
      <c r="C56" s="15" t="s">
        <v>25</v>
      </c>
      <c r="D56" s="11" t="s">
        <v>44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20">
        <v>52</v>
      </c>
      <c r="B57" s="15" t="s">
        <v>101</v>
      </c>
      <c r="C57" s="15" t="s">
        <v>40</v>
      </c>
      <c r="D57" s="11" t="s">
        <v>26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20">
        <v>53</v>
      </c>
      <c r="B58" s="15" t="s">
        <v>102</v>
      </c>
      <c r="C58" s="15" t="s">
        <v>40</v>
      </c>
      <c r="D58" s="11" t="s">
        <v>26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20">
        <v>54</v>
      </c>
      <c r="B59" s="15" t="s">
        <v>103</v>
      </c>
      <c r="C59" s="15" t="s">
        <v>104</v>
      </c>
      <c r="D59" s="11" t="s">
        <v>44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20">
        <v>55</v>
      </c>
      <c r="B60" s="15" t="s">
        <v>105</v>
      </c>
      <c r="C60" s="15" t="s">
        <v>25</v>
      </c>
      <c r="D60" s="11" t="s">
        <v>44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20">
        <v>56</v>
      </c>
      <c r="B61" s="15" t="s">
        <v>106</v>
      </c>
      <c r="C61" s="15" t="s">
        <v>70</v>
      </c>
      <c r="D61" s="11" t="s">
        <v>57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20">
        <v>57</v>
      </c>
      <c r="B62" s="15" t="s">
        <v>107</v>
      </c>
      <c r="C62" s="15" t="s">
        <v>85</v>
      </c>
      <c r="D62" s="11" t="s">
        <v>33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20">
        <v>58</v>
      </c>
      <c r="B63" s="15" t="s">
        <v>108</v>
      </c>
      <c r="C63" s="15" t="s">
        <v>40</v>
      </c>
      <c r="D63" s="11" t="s">
        <v>44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20">
        <v>59</v>
      </c>
      <c r="B64" s="15" t="s">
        <v>109</v>
      </c>
      <c r="C64" s="15" t="s">
        <v>30</v>
      </c>
      <c r="D64" s="11" t="s">
        <v>26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20">
        <v>60</v>
      </c>
      <c r="B65" s="15" t="s">
        <v>110</v>
      </c>
      <c r="C65" s="15" t="s">
        <v>111</v>
      </c>
      <c r="D65" s="11" t="s">
        <v>26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20">
        <v>61</v>
      </c>
      <c r="B66" s="15" t="s">
        <v>112</v>
      </c>
      <c r="C66" s="15" t="s">
        <v>30</v>
      </c>
      <c r="D66" s="11" t="s">
        <v>26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20">
        <v>62</v>
      </c>
      <c r="B67" s="15" t="s">
        <v>114</v>
      </c>
      <c r="C67" s="15" t="s">
        <v>70</v>
      </c>
      <c r="D67" s="11" t="s">
        <v>44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thickBot="1">
      <c r="A68" s="21">
        <v>63</v>
      </c>
      <c r="B68" s="28" t="s">
        <v>113</v>
      </c>
      <c r="C68" s="28" t="s">
        <v>43</v>
      </c>
      <c r="D68" s="12" t="s">
        <v>33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69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</sheetData>
  <mergeCells count="2">
    <mergeCell ref="A3:D3"/>
    <mergeCell ref="A1:D1"/>
  </mergeCells>
  <printOptions horizontalCentered="1"/>
  <pageMargins left="0.7874015748031497" right="0.7874015748031497" top="0.6299212598425197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J1" sqref="J1"/>
      <selection pane="bottomLeft" activeCell="A27" sqref="A27"/>
      <selection pane="bottomRight" activeCell="AE21" sqref="AE21"/>
    </sheetView>
  </sheetViews>
  <sheetFormatPr defaultColWidth="9.00390625" defaultRowHeight="12.75"/>
  <cols>
    <col min="1" max="1" width="3.125" style="41" customWidth="1"/>
    <col min="2" max="2" width="11.75390625" style="41" customWidth="1"/>
    <col min="3" max="3" width="8.875" style="41" customWidth="1"/>
    <col min="4" max="4" width="5.00390625" style="41" customWidth="1"/>
    <col min="5" max="5" width="4.875" style="41" customWidth="1"/>
    <col min="6" max="6" width="3.625" style="41" customWidth="1"/>
    <col min="7" max="7" width="4.875" style="41" customWidth="1"/>
    <col min="8" max="8" width="3.625" style="41" customWidth="1"/>
    <col min="9" max="9" width="4.875" style="41" customWidth="1"/>
    <col min="10" max="10" width="3.625" style="41" customWidth="1"/>
    <col min="11" max="11" width="4.875" style="41" customWidth="1"/>
    <col min="12" max="12" width="3.625" style="41" customWidth="1"/>
    <col min="13" max="13" width="4.875" style="41" customWidth="1"/>
    <col min="14" max="14" width="3.625" style="41" customWidth="1"/>
    <col min="15" max="15" width="4.875" style="41" customWidth="1"/>
    <col min="16" max="16" width="3.625" style="41" customWidth="1"/>
    <col min="17" max="17" width="4.875" style="41" customWidth="1"/>
    <col min="18" max="18" width="3.625" style="41" customWidth="1"/>
    <col min="19" max="19" width="4.875" style="41" customWidth="1"/>
    <col min="20" max="20" width="3.625" style="41" customWidth="1"/>
    <col min="21" max="21" width="4.875" style="41" customWidth="1"/>
    <col min="22" max="22" width="3.625" style="41" customWidth="1"/>
    <col min="23" max="23" width="4.875" style="41" customWidth="1"/>
    <col min="24" max="24" width="3.625" style="41" customWidth="1"/>
    <col min="25" max="25" width="6.00390625" style="41" customWidth="1"/>
    <col min="26" max="26" width="5.875" style="41" customWidth="1"/>
    <col min="27" max="27" width="7.625" style="75" customWidth="1"/>
    <col min="28" max="28" width="7.00390625" style="52" customWidth="1"/>
    <col min="29" max="16384" width="9.125" style="41" customWidth="1"/>
  </cols>
  <sheetData>
    <row r="1" spans="1:28" s="37" customFormat="1" ht="20.25">
      <c r="A1" s="130" t="s">
        <v>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s="2" customFormat="1" ht="6.75" customHeight="1" thickBot="1">
      <c r="A2" s="17"/>
      <c r="B2" s="24"/>
      <c r="C2" s="24"/>
      <c r="D2" s="61"/>
      <c r="E2" s="17"/>
      <c r="F2" s="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3"/>
      <c r="AA2" s="74"/>
      <c r="AB2" s="3"/>
    </row>
    <row r="3" spans="1:28" s="2" customFormat="1" ht="18.75" thickBot="1">
      <c r="A3" s="115" t="s">
        <v>125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</row>
    <row r="4" ht="12" thickBot="1"/>
    <row r="5" spans="1:28" ht="11.25">
      <c r="A5" s="131" t="s">
        <v>23</v>
      </c>
      <c r="B5" s="133" t="s">
        <v>17</v>
      </c>
      <c r="C5" s="133" t="s">
        <v>18</v>
      </c>
      <c r="D5" s="135" t="s">
        <v>22</v>
      </c>
      <c r="E5" s="122" t="s">
        <v>7</v>
      </c>
      <c r="F5" s="123"/>
      <c r="G5" s="123"/>
      <c r="H5" s="124"/>
      <c r="I5" s="122" t="s">
        <v>8</v>
      </c>
      <c r="J5" s="123"/>
      <c r="K5" s="123"/>
      <c r="L5" s="124"/>
      <c r="M5" s="122" t="s">
        <v>9</v>
      </c>
      <c r="N5" s="123"/>
      <c r="O5" s="123"/>
      <c r="P5" s="124"/>
      <c r="Q5" s="122" t="s">
        <v>6</v>
      </c>
      <c r="R5" s="123"/>
      <c r="S5" s="123"/>
      <c r="T5" s="124"/>
      <c r="U5" s="64" t="s">
        <v>10</v>
      </c>
      <c r="V5" s="65"/>
      <c r="W5" s="65"/>
      <c r="X5" s="66"/>
      <c r="Y5" s="55" t="s">
        <v>15</v>
      </c>
      <c r="Z5" s="55" t="s">
        <v>16</v>
      </c>
      <c r="AA5" s="125" t="s">
        <v>20</v>
      </c>
      <c r="AB5" s="53" t="s">
        <v>0</v>
      </c>
    </row>
    <row r="6" spans="1:28" ht="13.5" customHeight="1" thickBot="1">
      <c r="A6" s="132"/>
      <c r="B6" s="134"/>
      <c r="C6" s="134"/>
      <c r="D6" s="136"/>
      <c r="E6" s="46" t="s">
        <v>0</v>
      </c>
      <c r="F6" s="8" t="s">
        <v>5</v>
      </c>
      <c r="G6" s="8" t="s">
        <v>2</v>
      </c>
      <c r="H6" s="12" t="s">
        <v>1</v>
      </c>
      <c r="I6" s="46" t="s">
        <v>0</v>
      </c>
      <c r="J6" s="8" t="s">
        <v>5</v>
      </c>
      <c r="K6" s="8" t="s">
        <v>2</v>
      </c>
      <c r="L6" s="12" t="s">
        <v>1</v>
      </c>
      <c r="M6" s="46" t="s">
        <v>0</v>
      </c>
      <c r="N6" s="8" t="s">
        <v>5</v>
      </c>
      <c r="O6" s="8" t="s">
        <v>2</v>
      </c>
      <c r="P6" s="12" t="s">
        <v>1</v>
      </c>
      <c r="Q6" s="46" t="s">
        <v>0</v>
      </c>
      <c r="R6" s="8" t="s">
        <v>5</v>
      </c>
      <c r="S6" s="8" t="s">
        <v>2</v>
      </c>
      <c r="T6" s="12" t="s">
        <v>1</v>
      </c>
      <c r="U6" s="46" t="s">
        <v>0</v>
      </c>
      <c r="V6" s="8" t="s">
        <v>5</v>
      </c>
      <c r="W6" s="8" t="s">
        <v>2</v>
      </c>
      <c r="X6" s="12" t="s">
        <v>1</v>
      </c>
      <c r="Y6" s="59" t="s">
        <v>12</v>
      </c>
      <c r="Z6" s="59" t="s">
        <v>12</v>
      </c>
      <c r="AA6" s="126"/>
      <c r="AB6" s="53" t="s">
        <v>2</v>
      </c>
    </row>
    <row r="7" spans="1:28" ht="13.5" customHeight="1" thickBot="1">
      <c r="A7" s="127" t="s">
        <v>122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  <c r="AB7" s="89"/>
    </row>
    <row r="8" spans="1:28" ht="11.25">
      <c r="A8" s="77">
        <v>23</v>
      </c>
      <c r="B8" s="78" t="s">
        <v>66</v>
      </c>
      <c r="C8" s="79" t="s">
        <v>40</v>
      </c>
      <c r="D8" s="80" t="s">
        <v>44</v>
      </c>
      <c r="E8" s="81">
        <v>29.94</v>
      </c>
      <c r="F8" s="78">
        <v>5</v>
      </c>
      <c r="G8" s="82">
        <f aca="true" t="shared" si="0" ref="G8:G20">E8+F8</f>
        <v>34.94</v>
      </c>
      <c r="H8" s="80">
        <f aca="true" t="shared" si="1" ref="H8:H20">RANK($G$8:$G$74,$G$8:$G$74,1)</f>
        <v>9</v>
      </c>
      <c r="I8" s="81">
        <v>26.11</v>
      </c>
      <c r="J8" s="78"/>
      <c r="K8" s="83">
        <f aca="true" t="shared" si="2" ref="K8:K20">I8+J8</f>
        <v>26.11</v>
      </c>
      <c r="L8" s="80">
        <f aca="true" t="shared" si="3" ref="L8:L20">RANK($K$8:$K$74,$K$8:$K$74,1)</f>
        <v>2</v>
      </c>
      <c r="M8" s="81">
        <v>19.96</v>
      </c>
      <c r="N8" s="78">
        <v>5</v>
      </c>
      <c r="O8" s="83">
        <f aca="true" t="shared" si="4" ref="O8:O20">M8+N8</f>
        <v>24.96</v>
      </c>
      <c r="P8" s="80">
        <f aca="true" t="shared" si="5" ref="P8:P20">RANK($O$8:$O$74,$O$8:$O$74,1)</f>
        <v>12</v>
      </c>
      <c r="Q8" s="81">
        <v>31.58</v>
      </c>
      <c r="R8" s="78"/>
      <c r="S8" s="83">
        <f aca="true" t="shared" si="6" ref="S8:S20">Q8+R8</f>
        <v>31.58</v>
      </c>
      <c r="T8" s="80">
        <f aca="true" t="shared" si="7" ref="T8:T20">RANK($S$8:$S$74,$S$8:$S$74,1)</f>
        <v>2</v>
      </c>
      <c r="U8" s="81">
        <v>34.53</v>
      </c>
      <c r="V8" s="78"/>
      <c r="W8" s="83">
        <f aca="true" t="shared" si="8" ref="W8:W20">U8+V8</f>
        <v>34.53</v>
      </c>
      <c r="X8" s="80">
        <f aca="true" t="shared" si="9" ref="X8:X20">RANK($W$8:$W$74,$W$8:$W$74,1)</f>
        <v>6</v>
      </c>
      <c r="Y8" s="84">
        <f aca="true" t="shared" si="10" ref="Y8:Y20">(H8+L8+P8+T8+X8)</f>
        <v>31</v>
      </c>
      <c r="Z8" s="84">
        <f aca="true" t="shared" si="11" ref="Z8:Z20">RANK($Y$6:$Y$74,$Y$6:$Y$74,1)</f>
        <v>4</v>
      </c>
      <c r="AA8" s="85">
        <v>1</v>
      </c>
      <c r="AB8" s="62">
        <f aca="true" t="shared" si="12" ref="AB8:AB20">(G8+K8+O8+S8+W8)</f>
        <v>152.12</v>
      </c>
    </row>
    <row r="9" spans="1:28" ht="11.25">
      <c r="A9" s="60">
        <v>55</v>
      </c>
      <c r="B9" s="7" t="s">
        <v>105</v>
      </c>
      <c r="C9" s="45" t="s">
        <v>25</v>
      </c>
      <c r="D9" s="11" t="s">
        <v>44</v>
      </c>
      <c r="E9" s="48">
        <v>30.411</v>
      </c>
      <c r="F9" s="7">
        <v>10</v>
      </c>
      <c r="G9" s="40">
        <f t="shared" si="0"/>
        <v>40.411</v>
      </c>
      <c r="H9" s="11">
        <f t="shared" si="1"/>
        <v>19</v>
      </c>
      <c r="I9" s="48">
        <v>27.84</v>
      </c>
      <c r="J9" s="7"/>
      <c r="K9" s="39">
        <f t="shared" si="2"/>
        <v>27.84</v>
      </c>
      <c r="L9" s="11">
        <f t="shared" si="3"/>
        <v>5</v>
      </c>
      <c r="M9" s="48">
        <v>20.01</v>
      </c>
      <c r="N9" s="7"/>
      <c r="O9" s="39">
        <f t="shared" si="4"/>
        <v>20.01</v>
      </c>
      <c r="P9" s="11">
        <f t="shared" si="5"/>
        <v>3</v>
      </c>
      <c r="Q9" s="48">
        <v>31.12</v>
      </c>
      <c r="R9" s="7">
        <v>5</v>
      </c>
      <c r="S9" s="39">
        <f t="shared" si="6"/>
        <v>36.120000000000005</v>
      </c>
      <c r="T9" s="11">
        <f t="shared" si="7"/>
        <v>6</v>
      </c>
      <c r="U9" s="48">
        <v>33.72</v>
      </c>
      <c r="V9" s="7">
        <v>5</v>
      </c>
      <c r="W9" s="39">
        <f t="shared" si="8"/>
        <v>38.72</v>
      </c>
      <c r="X9" s="11">
        <f t="shared" si="9"/>
        <v>12</v>
      </c>
      <c r="Y9" s="56">
        <f t="shared" si="10"/>
        <v>45</v>
      </c>
      <c r="Z9" s="57">
        <f t="shared" si="11"/>
        <v>6</v>
      </c>
      <c r="AA9" s="76">
        <v>2</v>
      </c>
      <c r="AB9" s="62">
        <f t="shared" si="12"/>
        <v>163.101</v>
      </c>
    </row>
    <row r="10" spans="1:28" ht="11.25">
      <c r="A10" s="60">
        <v>20</v>
      </c>
      <c r="B10" s="7" t="s">
        <v>61</v>
      </c>
      <c r="C10" s="45" t="s">
        <v>62</v>
      </c>
      <c r="D10" s="11" t="s">
        <v>44</v>
      </c>
      <c r="E10" s="48">
        <v>29.58</v>
      </c>
      <c r="F10" s="7"/>
      <c r="G10" s="40">
        <f t="shared" si="0"/>
        <v>29.58</v>
      </c>
      <c r="H10" s="11">
        <f t="shared" si="1"/>
        <v>2</v>
      </c>
      <c r="I10" s="48">
        <v>33</v>
      </c>
      <c r="J10" s="7">
        <v>5</v>
      </c>
      <c r="K10" s="39">
        <f t="shared" si="2"/>
        <v>38</v>
      </c>
      <c r="L10" s="11">
        <f t="shared" si="3"/>
        <v>16</v>
      </c>
      <c r="M10" s="48">
        <v>23.42</v>
      </c>
      <c r="N10" s="7"/>
      <c r="O10" s="39">
        <f t="shared" si="4"/>
        <v>23.42</v>
      </c>
      <c r="P10" s="11">
        <f t="shared" si="5"/>
        <v>7</v>
      </c>
      <c r="Q10" s="48">
        <v>33.72</v>
      </c>
      <c r="R10" s="7">
        <v>10</v>
      </c>
      <c r="S10" s="39">
        <f t="shared" si="6"/>
        <v>43.72</v>
      </c>
      <c r="T10" s="11">
        <f t="shared" si="7"/>
        <v>16</v>
      </c>
      <c r="U10" s="48">
        <v>35.63</v>
      </c>
      <c r="V10" s="7"/>
      <c r="W10" s="39">
        <f t="shared" si="8"/>
        <v>35.63</v>
      </c>
      <c r="X10" s="11">
        <f t="shared" si="9"/>
        <v>8</v>
      </c>
      <c r="Y10" s="56">
        <f t="shared" si="10"/>
        <v>49</v>
      </c>
      <c r="Z10" s="57">
        <f t="shared" si="11"/>
        <v>7</v>
      </c>
      <c r="AA10" s="76">
        <v>3</v>
      </c>
      <c r="AB10" s="62">
        <f t="shared" si="12"/>
        <v>170.35</v>
      </c>
    </row>
    <row r="11" spans="1:28" ht="11.25">
      <c r="A11" s="60">
        <v>34</v>
      </c>
      <c r="B11" s="7" t="s">
        <v>80</v>
      </c>
      <c r="C11" s="45" t="s">
        <v>82</v>
      </c>
      <c r="D11" s="11" t="s">
        <v>44</v>
      </c>
      <c r="E11" s="48">
        <v>33.93</v>
      </c>
      <c r="F11" s="7">
        <v>5</v>
      </c>
      <c r="G11" s="40">
        <f t="shared" si="0"/>
        <v>38.93</v>
      </c>
      <c r="H11" s="11">
        <f t="shared" si="1"/>
        <v>15</v>
      </c>
      <c r="I11" s="48">
        <v>27.36</v>
      </c>
      <c r="J11" s="7"/>
      <c r="K11" s="39">
        <f t="shared" si="2"/>
        <v>27.36</v>
      </c>
      <c r="L11" s="11">
        <f t="shared" si="3"/>
        <v>4</v>
      </c>
      <c r="M11" s="48">
        <v>20.98</v>
      </c>
      <c r="N11" s="7"/>
      <c r="O11" s="39">
        <f t="shared" si="4"/>
        <v>20.98</v>
      </c>
      <c r="P11" s="11">
        <f t="shared" si="5"/>
        <v>5</v>
      </c>
      <c r="Q11" s="48">
        <v>32.24</v>
      </c>
      <c r="R11" s="7">
        <v>15</v>
      </c>
      <c r="S11" s="39">
        <f t="shared" si="6"/>
        <v>47.24</v>
      </c>
      <c r="T11" s="11">
        <f t="shared" si="7"/>
        <v>18</v>
      </c>
      <c r="U11" s="48">
        <v>33.29</v>
      </c>
      <c r="V11" s="7">
        <v>5</v>
      </c>
      <c r="W11" s="39">
        <f t="shared" si="8"/>
        <v>38.29</v>
      </c>
      <c r="X11" s="11">
        <f t="shared" si="9"/>
        <v>10</v>
      </c>
      <c r="Y11" s="56">
        <f t="shared" si="10"/>
        <v>52</v>
      </c>
      <c r="Z11" s="57">
        <f t="shared" si="11"/>
        <v>8</v>
      </c>
      <c r="AA11" s="76">
        <v>4</v>
      </c>
      <c r="AB11" s="62">
        <f t="shared" si="12"/>
        <v>172.79999999999998</v>
      </c>
    </row>
    <row r="12" spans="1:28" ht="11.25">
      <c r="A12" s="60">
        <v>62</v>
      </c>
      <c r="B12" s="7" t="s">
        <v>114</v>
      </c>
      <c r="C12" s="45" t="s">
        <v>70</v>
      </c>
      <c r="D12" s="11" t="s">
        <v>44</v>
      </c>
      <c r="E12" s="48">
        <v>32.54</v>
      </c>
      <c r="F12" s="7"/>
      <c r="G12" s="40">
        <f t="shared" si="0"/>
        <v>32.54</v>
      </c>
      <c r="H12" s="11">
        <f t="shared" si="1"/>
        <v>5</v>
      </c>
      <c r="I12" s="48">
        <v>28.09</v>
      </c>
      <c r="J12" s="7">
        <v>5</v>
      </c>
      <c r="K12" s="39">
        <f t="shared" si="2"/>
        <v>33.09</v>
      </c>
      <c r="L12" s="11">
        <f t="shared" si="3"/>
        <v>15</v>
      </c>
      <c r="M12" s="48">
        <v>24.21</v>
      </c>
      <c r="N12" s="7"/>
      <c r="O12" s="39">
        <f t="shared" si="4"/>
        <v>24.21</v>
      </c>
      <c r="P12" s="11">
        <f t="shared" si="5"/>
        <v>9</v>
      </c>
      <c r="Q12" s="48">
        <v>36.53</v>
      </c>
      <c r="R12" s="7">
        <v>5</v>
      </c>
      <c r="S12" s="39">
        <f t="shared" si="6"/>
        <v>41.53</v>
      </c>
      <c r="T12" s="11">
        <f t="shared" si="7"/>
        <v>13</v>
      </c>
      <c r="U12" s="48">
        <v>41.02</v>
      </c>
      <c r="V12" s="7">
        <v>5</v>
      </c>
      <c r="W12" s="39">
        <f t="shared" si="8"/>
        <v>46.02</v>
      </c>
      <c r="X12" s="11">
        <f t="shared" si="9"/>
        <v>19</v>
      </c>
      <c r="Y12" s="56">
        <f t="shared" si="10"/>
        <v>61</v>
      </c>
      <c r="Z12" s="57">
        <f t="shared" si="11"/>
        <v>10</v>
      </c>
      <c r="AA12" s="76">
        <v>5</v>
      </c>
      <c r="AB12" s="62">
        <f t="shared" si="12"/>
        <v>177.39000000000001</v>
      </c>
    </row>
    <row r="13" spans="1:28" ht="11.25">
      <c r="A13" s="60">
        <v>9</v>
      </c>
      <c r="B13" s="7" t="s">
        <v>42</v>
      </c>
      <c r="C13" s="45" t="s">
        <v>43</v>
      </c>
      <c r="D13" s="11" t="s">
        <v>44</v>
      </c>
      <c r="E13" s="48">
        <v>36.43</v>
      </c>
      <c r="F13" s="7"/>
      <c r="G13" s="40">
        <f t="shared" si="0"/>
        <v>36.43</v>
      </c>
      <c r="H13" s="11">
        <f t="shared" si="1"/>
        <v>12</v>
      </c>
      <c r="I13" s="48">
        <v>31.9</v>
      </c>
      <c r="J13" s="7"/>
      <c r="K13" s="39">
        <f t="shared" si="2"/>
        <v>31.9</v>
      </c>
      <c r="L13" s="11">
        <f t="shared" si="3"/>
        <v>14</v>
      </c>
      <c r="M13" s="48">
        <v>25.14</v>
      </c>
      <c r="N13" s="7"/>
      <c r="O13" s="39">
        <f t="shared" si="4"/>
        <v>25.14</v>
      </c>
      <c r="P13" s="11">
        <f t="shared" si="5"/>
        <v>16</v>
      </c>
      <c r="Q13" s="48">
        <v>38.11</v>
      </c>
      <c r="R13" s="7">
        <v>5</v>
      </c>
      <c r="S13" s="39">
        <f t="shared" si="6"/>
        <v>43.11</v>
      </c>
      <c r="T13" s="11">
        <f t="shared" si="7"/>
        <v>14</v>
      </c>
      <c r="U13" s="48">
        <v>41.74</v>
      </c>
      <c r="V13" s="7"/>
      <c r="W13" s="39">
        <f t="shared" si="8"/>
        <v>41.74</v>
      </c>
      <c r="X13" s="11">
        <f t="shared" si="9"/>
        <v>15</v>
      </c>
      <c r="Y13" s="56">
        <f t="shared" si="10"/>
        <v>71</v>
      </c>
      <c r="Z13" s="57">
        <f t="shared" si="11"/>
        <v>12</v>
      </c>
      <c r="AA13" s="76">
        <v>6</v>
      </c>
      <c r="AB13" s="62">
        <f t="shared" si="12"/>
        <v>178.32</v>
      </c>
    </row>
    <row r="14" spans="1:28" ht="11.25">
      <c r="A14" s="60">
        <v>10</v>
      </c>
      <c r="B14" s="7" t="s">
        <v>45</v>
      </c>
      <c r="C14" s="45" t="s">
        <v>25</v>
      </c>
      <c r="D14" s="11" t="s">
        <v>44</v>
      </c>
      <c r="E14" s="48">
        <v>31.19</v>
      </c>
      <c r="F14" s="7">
        <v>5</v>
      </c>
      <c r="G14" s="40">
        <f t="shared" si="0"/>
        <v>36.19</v>
      </c>
      <c r="H14" s="11">
        <f t="shared" si="1"/>
        <v>11</v>
      </c>
      <c r="I14" s="48">
        <v>26.52</v>
      </c>
      <c r="J14" s="7">
        <v>5</v>
      </c>
      <c r="K14" s="39">
        <f t="shared" si="2"/>
        <v>31.52</v>
      </c>
      <c r="L14" s="11">
        <f t="shared" si="3"/>
        <v>11</v>
      </c>
      <c r="M14" s="48">
        <v>17.38</v>
      </c>
      <c r="N14" s="7">
        <v>35</v>
      </c>
      <c r="O14" s="39">
        <f t="shared" si="4"/>
        <v>52.379999999999995</v>
      </c>
      <c r="P14" s="11">
        <f t="shared" si="5"/>
        <v>39</v>
      </c>
      <c r="Q14" s="48">
        <v>35.22</v>
      </c>
      <c r="R14" s="7">
        <v>5</v>
      </c>
      <c r="S14" s="39">
        <f t="shared" si="6"/>
        <v>40.22</v>
      </c>
      <c r="T14" s="11">
        <f t="shared" si="7"/>
        <v>11</v>
      </c>
      <c r="U14" s="48">
        <v>33.84</v>
      </c>
      <c r="V14" s="7"/>
      <c r="W14" s="39">
        <f t="shared" si="8"/>
        <v>33.84</v>
      </c>
      <c r="X14" s="11">
        <f t="shared" si="9"/>
        <v>5</v>
      </c>
      <c r="Y14" s="56">
        <f t="shared" si="10"/>
        <v>77</v>
      </c>
      <c r="Z14" s="57">
        <f t="shared" si="11"/>
        <v>16</v>
      </c>
      <c r="AA14" s="76">
        <v>7</v>
      </c>
      <c r="AB14" s="62">
        <f t="shared" si="12"/>
        <v>194.15</v>
      </c>
    </row>
    <row r="15" spans="1:28" ht="11.25">
      <c r="A15" s="60">
        <v>45</v>
      </c>
      <c r="B15" s="7" t="s">
        <v>95</v>
      </c>
      <c r="C15" s="45" t="s">
        <v>38</v>
      </c>
      <c r="D15" s="11" t="s">
        <v>44</v>
      </c>
      <c r="E15" s="48">
        <v>41.36</v>
      </c>
      <c r="F15" s="7">
        <v>15</v>
      </c>
      <c r="G15" s="40">
        <f t="shared" si="0"/>
        <v>56.36</v>
      </c>
      <c r="H15" s="11">
        <f t="shared" si="1"/>
        <v>30</v>
      </c>
      <c r="I15" s="48">
        <v>39.33</v>
      </c>
      <c r="J15" s="7"/>
      <c r="K15" s="39">
        <f t="shared" si="2"/>
        <v>39.33</v>
      </c>
      <c r="L15" s="11">
        <f t="shared" si="3"/>
        <v>21</v>
      </c>
      <c r="M15" s="48">
        <v>21.04</v>
      </c>
      <c r="N15" s="7">
        <v>5</v>
      </c>
      <c r="O15" s="39">
        <f t="shared" si="4"/>
        <v>26.04</v>
      </c>
      <c r="P15" s="11">
        <f t="shared" si="5"/>
        <v>20</v>
      </c>
      <c r="Q15" s="48">
        <v>45.69</v>
      </c>
      <c r="R15" s="7"/>
      <c r="S15" s="39">
        <f t="shared" si="6"/>
        <v>45.69</v>
      </c>
      <c r="T15" s="11">
        <f t="shared" si="7"/>
        <v>17</v>
      </c>
      <c r="U15" s="48">
        <v>40.68</v>
      </c>
      <c r="V15" s="7">
        <v>5</v>
      </c>
      <c r="W15" s="39">
        <f t="shared" si="8"/>
        <v>45.68</v>
      </c>
      <c r="X15" s="11">
        <f t="shared" si="9"/>
        <v>18</v>
      </c>
      <c r="Y15" s="56">
        <f t="shared" si="10"/>
        <v>106</v>
      </c>
      <c r="Z15" s="57">
        <f t="shared" si="11"/>
        <v>20</v>
      </c>
      <c r="AA15" s="76">
        <v>8</v>
      </c>
      <c r="AB15" s="62">
        <f t="shared" si="12"/>
        <v>213.1</v>
      </c>
    </row>
    <row r="16" spans="1:28" ht="11.25">
      <c r="A16" s="60">
        <v>54</v>
      </c>
      <c r="B16" s="7" t="s">
        <v>103</v>
      </c>
      <c r="C16" s="45" t="s">
        <v>104</v>
      </c>
      <c r="D16" s="11" t="s">
        <v>44</v>
      </c>
      <c r="E16" s="48">
        <v>30.95</v>
      </c>
      <c r="F16" s="7">
        <v>5</v>
      </c>
      <c r="G16" s="40">
        <f t="shared" si="0"/>
        <v>35.95</v>
      </c>
      <c r="H16" s="11">
        <f t="shared" si="1"/>
        <v>10</v>
      </c>
      <c r="I16" s="48">
        <v>34.97</v>
      </c>
      <c r="J16" s="7">
        <v>25</v>
      </c>
      <c r="K16" s="39">
        <f t="shared" si="2"/>
        <v>59.97</v>
      </c>
      <c r="L16" s="11">
        <f t="shared" si="3"/>
        <v>37</v>
      </c>
      <c r="M16" s="48">
        <v>19.54</v>
      </c>
      <c r="N16" s="7">
        <v>5</v>
      </c>
      <c r="O16" s="39">
        <f t="shared" si="4"/>
        <v>24.54</v>
      </c>
      <c r="P16" s="11">
        <f t="shared" si="5"/>
        <v>11</v>
      </c>
      <c r="Q16" s="48">
        <v>39.34</v>
      </c>
      <c r="R16" s="7">
        <v>20</v>
      </c>
      <c r="S16" s="39">
        <f t="shared" si="6"/>
        <v>59.34</v>
      </c>
      <c r="T16" s="11">
        <f t="shared" si="7"/>
        <v>31</v>
      </c>
      <c r="U16" s="48">
        <v>35</v>
      </c>
      <c r="V16" s="7">
        <v>15</v>
      </c>
      <c r="W16" s="39">
        <f t="shared" si="8"/>
        <v>50</v>
      </c>
      <c r="X16" s="11">
        <f t="shared" si="9"/>
        <v>25</v>
      </c>
      <c r="Y16" s="56">
        <f t="shared" si="10"/>
        <v>114</v>
      </c>
      <c r="Z16" s="57">
        <f t="shared" si="11"/>
        <v>24</v>
      </c>
      <c r="AA16" s="76">
        <v>9</v>
      </c>
      <c r="AB16" s="62">
        <f t="shared" si="12"/>
        <v>229.8</v>
      </c>
    </row>
    <row r="17" spans="1:28" ht="11.25">
      <c r="A17" s="60">
        <v>58</v>
      </c>
      <c r="B17" s="7" t="s">
        <v>108</v>
      </c>
      <c r="C17" s="45" t="s">
        <v>40</v>
      </c>
      <c r="D17" s="11" t="s">
        <v>44</v>
      </c>
      <c r="E17" s="48">
        <v>46.4</v>
      </c>
      <c r="F17" s="7">
        <v>10</v>
      </c>
      <c r="G17" s="40">
        <f t="shared" si="0"/>
        <v>56.4</v>
      </c>
      <c r="H17" s="11">
        <f t="shared" si="1"/>
        <v>31</v>
      </c>
      <c r="I17" s="48">
        <v>33.83</v>
      </c>
      <c r="J17" s="7">
        <v>10</v>
      </c>
      <c r="K17" s="39">
        <f t="shared" si="2"/>
        <v>43.83</v>
      </c>
      <c r="L17" s="11">
        <f t="shared" si="3"/>
        <v>23</v>
      </c>
      <c r="M17" s="48">
        <v>25.38</v>
      </c>
      <c r="N17" s="7"/>
      <c r="O17" s="39">
        <f t="shared" si="4"/>
        <v>25.38</v>
      </c>
      <c r="P17" s="11">
        <f t="shared" si="5"/>
        <v>18</v>
      </c>
      <c r="Q17" s="48">
        <v>48.95</v>
      </c>
      <c r="R17" s="7">
        <v>10</v>
      </c>
      <c r="S17" s="39">
        <f t="shared" si="6"/>
        <v>58.95</v>
      </c>
      <c r="T17" s="11">
        <f t="shared" si="7"/>
        <v>29</v>
      </c>
      <c r="U17" s="48">
        <v>47.34</v>
      </c>
      <c r="V17" s="7">
        <v>5</v>
      </c>
      <c r="W17" s="39">
        <f t="shared" si="8"/>
        <v>52.34</v>
      </c>
      <c r="X17" s="11">
        <f t="shared" si="9"/>
        <v>28</v>
      </c>
      <c r="Y17" s="56">
        <f t="shared" si="10"/>
        <v>129</v>
      </c>
      <c r="Z17" s="57">
        <f t="shared" si="11"/>
        <v>26</v>
      </c>
      <c r="AA17" s="76">
        <v>10</v>
      </c>
      <c r="AB17" s="62">
        <f t="shared" si="12"/>
        <v>236.9</v>
      </c>
    </row>
    <row r="18" spans="1:28" ht="11.25">
      <c r="A18" s="60">
        <v>51</v>
      </c>
      <c r="B18" s="7" t="s">
        <v>100</v>
      </c>
      <c r="C18" s="45" t="s">
        <v>25</v>
      </c>
      <c r="D18" s="11" t="s">
        <v>44</v>
      </c>
      <c r="E18" s="48">
        <v>45.47</v>
      </c>
      <c r="F18" s="7"/>
      <c r="G18" s="40">
        <f t="shared" si="0"/>
        <v>45.47</v>
      </c>
      <c r="H18" s="11">
        <f t="shared" si="1"/>
        <v>22</v>
      </c>
      <c r="I18" s="48">
        <v>42.08</v>
      </c>
      <c r="J18" s="7">
        <v>10</v>
      </c>
      <c r="K18" s="39">
        <f t="shared" si="2"/>
        <v>52.08</v>
      </c>
      <c r="L18" s="11">
        <f t="shared" si="3"/>
        <v>30</v>
      </c>
      <c r="M18" s="48">
        <v>27.94</v>
      </c>
      <c r="N18" s="7">
        <v>5</v>
      </c>
      <c r="O18" s="39">
        <f t="shared" si="4"/>
        <v>32.94</v>
      </c>
      <c r="P18" s="11">
        <f t="shared" si="5"/>
        <v>29</v>
      </c>
      <c r="Q18" s="48">
        <v>49.1</v>
      </c>
      <c r="R18" s="7"/>
      <c r="S18" s="39">
        <f t="shared" si="6"/>
        <v>49.1</v>
      </c>
      <c r="T18" s="11">
        <f t="shared" si="7"/>
        <v>19</v>
      </c>
      <c r="U18" s="48">
        <v>49.61</v>
      </c>
      <c r="V18" s="7">
        <v>5</v>
      </c>
      <c r="W18" s="39">
        <f t="shared" si="8"/>
        <v>54.61</v>
      </c>
      <c r="X18" s="11">
        <f t="shared" si="9"/>
        <v>30</v>
      </c>
      <c r="Y18" s="56">
        <f t="shared" si="10"/>
        <v>130</v>
      </c>
      <c r="Z18" s="57">
        <f t="shared" si="11"/>
        <v>28</v>
      </c>
      <c r="AA18" s="76">
        <v>11</v>
      </c>
      <c r="AB18" s="62">
        <f t="shared" si="12"/>
        <v>234.2</v>
      </c>
    </row>
    <row r="19" spans="1:28" ht="11.25">
      <c r="A19" s="60">
        <v>50</v>
      </c>
      <c r="B19" s="7" t="s">
        <v>99</v>
      </c>
      <c r="C19" s="45" t="s">
        <v>60</v>
      </c>
      <c r="D19" s="11" t="s">
        <v>44</v>
      </c>
      <c r="E19" s="48">
        <v>43.25</v>
      </c>
      <c r="F19" s="7">
        <v>20</v>
      </c>
      <c r="G19" s="40">
        <f t="shared" si="0"/>
        <v>63.25</v>
      </c>
      <c r="H19" s="11">
        <f t="shared" si="1"/>
        <v>34</v>
      </c>
      <c r="I19" s="48">
        <v>37.45</v>
      </c>
      <c r="J19" s="7">
        <v>10</v>
      </c>
      <c r="K19" s="39">
        <f t="shared" si="2"/>
        <v>47.45</v>
      </c>
      <c r="L19" s="11">
        <f t="shared" si="3"/>
        <v>28</v>
      </c>
      <c r="M19" s="48">
        <v>23.48</v>
      </c>
      <c r="N19" s="7">
        <v>10</v>
      </c>
      <c r="O19" s="39">
        <f t="shared" si="4"/>
        <v>33.480000000000004</v>
      </c>
      <c r="P19" s="11">
        <f t="shared" si="5"/>
        <v>30</v>
      </c>
      <c r="Q19" s="48">
        <v>49.85</v>
      </c>
      <c r="R19" s="7">
        <v>15</v>
      </c>
      <c r="S19" s="39">
        <f t="shared" si="6"/>
        <v>64.85</v>
      </c>
      <c r="T19" s="11">
        <f t="shared" si="7"/>
        <v>34</v>
      </c>
      <c r="U19" s="48">
        <v>44.32</v>
      </c>
      <c r="V19" s="7">
        <v>5</v>
      </c>
      <c r="W19" s="39">
        <f t="shared" si="8"/>
        <v>49.32</v>
      </c>
      <c r="X19" s="11">
        <f t="shared" si="9"/>
        <v>24</v>
      </c>
      <c r="Y19" s="56">
        <f t="shared" si="10"/>
        <v>150</v>
      </c>
      <c r="Z19" s="57">
        <f t="shared" si="11"/>
        <v>33</v>
      </c>
      <c r="AA19" s="76">
        <v>12</v>
      </c>
      <c r="AB19" s="62">
        <f t="shared" si="12"/>
        <v>258.35</v>
      </c>
    </row>
    <row r="20" spans="1:28" ht="12" thickBot="1">
      <c r="A20" s="63">
        <v>14</v>
      </c>
      <c r="B20" s="8" t="s">
        <v>50</v>
      </c>
      <c r="C20" s="54" t="s">
        <v>40</v>
      </c>
      <c r="D20" s="12" t="s">
        <v>44</v>
      </c>
      <c r="E20" s="49">
        <v>54.36</v>
      </c>
      <c r="F20" s="8">
        <v>10</v>
      </c>
      <c r="G20" s="50">
        <f t="shared" si="0"/>
        <v>64.36</v>
      </c>
      <c r="H20" s="12">
        <f t="shared" si="1"/>
        <v>35</v>
      </c>
      <c r="I20" s="49">
        <v>47.09</v>
      </c>
      <c r="J20" s="8">
        <v>5</v>
      </c>
      <c r="K20" s="51">
        <f t="shared" si="2"/>
        <v>52.09</v>
      </c>
      <c r="L20" s="12">
        <f t="shared" si="3"/>
        <v>31</v>
      </c>
      <c r="M20" s="49">
        <v>25.81</v>
      </c>
      <c r="N20" s="8">
        <v>5</v>
      </c>
      <c r="O20" s="51">
        <f t="shared" si="4"/>
        <v>30.81</v>
      </c>
      <c r="P20" s="12">
        <f t="shared" si="5"/>
        <v>26</v>
      </c>
      <c r="Q20" s="49">
        <v>61.72</v>
      </c>
      <c r="R20" s="8">
        <v>5</v>
      </c>
      <c r="S20" s="51">
        <f t="shared" si="6"/>
        <v>66.72</v>
      </c>
      <c r="T20" s="12">
        <f t="shared" si="7"/>
        <v>35</v>
      </c>
      <c r="U20" s="49">
        <v>49.87</v>
      </c>
      <c r="V20" s="8">
        <v>5</v>
      </c>
      <c r="W20" s="51">
        <f t="shared" si="8"/>
        <v>54.87</v>
      </c>
      <c r="X20" s="12">
        <f t="shared" si="9"/>
        <v>31</v>
      </c>
      <c r="Y20" s="86">
        <f t="shared" si="10"/>
        <v>158</v>
      </c>
      <c r="Z20" s="58">
        <f t="shared" si="11"/>
        <v>34</v>
      </c>
      <c r="AA20" s="87">
        <v>13</v>
      </c>
      <c r="AB20" s="62">
        <f t="shared" si="12"/>
        <v>268.84999999999997</v>
      </c>
    </row>
    <row r="21" spans="1:28" ht="12" thickBot="1">
      <c r="A21" s="119" t="s">
        <v>116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1"/>
      <c r="AB21" s="90"/>
    </row>
    <row r="22" spans="1:28" ht="11.25">
      <c r="A22" s="77">
        <v>41</v>
      </c>
      <c r="B22" s="78" t="s">
        <v>91</v>
      </c>
      <c r="C22" s="79" t="s">
        <v>52</v>
      </c>
      <c r="D22" s="80" t="s">
        <v>33</v>
      </c>
      <c r="E22" s="81">
        <v>31.31</v>
      </c>
      <c r="F22" s="78"/>
      <c r="G22" s="82">
        <f aca="true" t="shared" si="13" ref="G22:G30">E22+F22</f>
        <v>31.31</v>
      </c>
      <c r="H22" s="80">
        <f aca="true" t="shared" si="14" ref="H22:H30">RANK($G$8:$G$74,$G$8:$G$74,1)</f>
        <v>4</v>
      </c>
      <c r="I22" s="81">
        <v>28.43</v>
      </c>
      <c r="J22" s="78"/>
      <c r="K22" s="83">
        <f aca="true" t="shared" si="15" ref="K22:K30">I22+J22</f>
        <v>28.43</v>
      </c>
      <c r="L22" s="80">
        <f aca="true" t="shared" si="16" ref="L22:L30">RANK($K$8:$K$74,$K$8:$K$74,1)</f>
        <v>6</v>
      </c>
      <c r="M22" s="81">
        <v>20.3</v>
      </c>
      <c r="N22" s="78"/>
      <c r="O22" s="83">
        <f aca="true" t="shared" si="17" ref="O22:O30">M22+N22</f>
        <v>20.3</v>
      </c>
      <c r="P22" s="80">
        <f aca="true" t="shared" si="18" ref="P22:P30">RANK($O$8:$O$74,$O$8:$O$74,1)</f>
        <v>4</v>
      </c>
      <c r="Q22" s="81">
        <v>31.55</v>
      </c>
      <c r="R22" s="78"/>
      <c r="S22" s="83">
        <f aca="true" t="shared" si="19" ref="S22:S30">Q22+R22</f>
        <v>31.55</v>
      </c>
      <c r="T22" s="80">
        <f aca="true" t="shared" si="20" ref="T22:T30">RANK($S$8:$S$74,$S$8:$S$74,1)</f>
        <v>1</v>
      </c>
      <c r="U22" s="81">
        <v>34.94</v>
      </c>
      <c r="V22" s="78">
        <v>5</v>
      </c>
      <c r="W22" s="83">
        <f aca="true" t="shared" si="21" ref="W22:W30">U22+V22</f>
        <v>39.94</v>
      </c>
      <c r="X22" s="80">
        <f aca="true" t="shared" si="22" ref="X22:X30">RANK($W$8:$W$74,$W$8:$W$74,1)</f>
        <v>13</v>
      </c>
      <c r="Y22" s="84">
        <f aca="true" t="shared" si="23" ref="Y22:Y30">(H22+L22+P22+T22+X22)</f>
        <v>28</v>
      </c>
      <c r="Z22" s="84">
        <v>3</v>
      </c>
      <c r="AA22" s="85">
        <v>1</v>
      </c>
      <c r="AB22" s="62">
        <f aca="true" t="shared" si="24" ref="AB22:AB30">(G22+K22+O22+S22+W22)</f>
        <v>151.52999999999997</v>
      </c>
    </row>
    <row r="23" spans="1:28" ht="11.25">
      <c r="A23" s="60">
        <v>31</v>
      </c>
      <c r="B23" s="7" t="s">
        <v>76</v>
      </c>
      <c r="C23" s="45" t="s">
        <v>40</v>
      </c>
      <c r="D23" s="11" t="s">
        <v>33</v>
      </c>
      <c r="E23" s="48">
        <v>34.65</v>
      </c>
      <c r="F23" s="7">
        <v>10</v>
      </c>
      <c r="G23" s="40">
        <f t="shared" si="13"/>
        <v>44.65</v>
      </c>
      <c r="H23" s="11">
        <f t="shared" si="14"/>
        <v>21</v>
      </c>
      <c r="I23" s="48">
        <v>31.41</v>
      </c>
      <c r="J23" s="7"/>
      <c r="K23" s="39">
        <f t="shared" si="15"/>
        <v>31.41</v>
      </c>
      <c r="L23" s="11">
        <f t="shared" si="16"/>
        <v>10</v>
      </c>
      <c r="M23" s="48">
        <v>21.63</v>
      </c>
      <c r="N23" s="7">
        <v>5</v>
      </c>
      <c r="O23" s="39">
        <f t="shared" si="17"/>
        <v>26.63</v>
      </c>
      <c r="P23" s="11">
        <f t="shared" si="18"/>
        <v>22</v>
      </c>
      <c r="Q23" s="48">
        <v>38.13</v>
      </c>
      <c r="R23" s="7">
        <v>5</v>
      </c>
      <c r="S23" s="39">
        <f t="shared" si="19"/>
        <v>43.13</v>
      </c>
      <c r="T23" s="11">
        <f t="shared" si="20"/>
        <v>15</v>
      </c>
      <c r="U23" s="48">
        <v>35.55</v>
      </c>
      <c r="V23" s="7"/>
      <c r="W23" s="39">
        <f t="shared" si="21"/>
        <v>35.55</v>
      </c>
      <c r="X23" s="11">
        <f t="shared" si="22"/>
        <v>7</v>
      </c>
      <c r="Y23" s="56">
        <f t="shared" si="23"/>
        <v>75</v>
      </c>
      <c r="Z23" s="57">
        <f aca="true" t="shared" si="25" ref="Z22:Z30">RANK($Y$6:$Y$74,$Y$6:$Y$74,1)</f>
        <v>14</v>
      </c>
      <c r="AA23" s="76">
        <v>2</v>
      </c>
      <c r="AB23" s="62">
        <f t="shared" si="24"/>
        <v>181.37</v>
      </c>
    </row>
    <row r="24" spans="1:28" ht="11.25">
      <c r="A24" s="60">
        <v>13</v>
      </c>
      <c r="B24" s="7" t="s">
        <v>49</v>
      </c>
      <c r="C24" s="45" t="s">
        <v>48</v>
      </c>
      <c r="D24" s="11" t="s">
        <v>33</v>
      </c>
      <c r="E24" s="48">
        <v>32.76</v>
      </c>
      <c r="F24" s="7">
        <v>25</v>
      </c>
      <c r="G24" s="40">
        <f t="shared" si="13"/>
        <v>57.76</v>
      </c>
      <c r="H24" s="11">
        <f t="shared" si="14"/>
        <v>33</v>
      </c>
      <c r="I24" s="48">
        <v>34.39</v>
      </c>
      <c r="J24" s="7">
        <v>10</v>
      </c>
      <c r="K24" s="39">
        <f t="shared" si="15"/>
        <v>44.39</v>
      </c>
      <c r="L24" s="11">
        <f t="shared" si="16"/>
        <v>26</v>
      </c>
      <c r="M24" s="48">
        <v>22.03</v>
      </c>
      <c r="N24" s="7"/>
      <c r="O24" s="39">
        <f t="shared" si="17"/>
        <v>22.03</v>
      </c>
      <c r="P24" s="11">
        <f t="shared" si="18"/>
        <v>6</v>
      </c>
      <c r="Q24" s="48">
        <v>34.6</v>
      </c>
      <c r="R24" s="7">
        <v>5</v>
      </c>
      <c r="S24" s="39">
        <f t="shared" si="19"/>
        <v>39.6</v>
      </c>
      <c r="T24" s="11">
        <f t="shared" si="20"/>
        <v>9</v>
      </c>
      <c r="U24" s="48">
        <v>35.26</v>
      </c>
      <c r="V24" s="7">
        <v>10</v>
      </c>
      <c r="W24" s="39">
        <f t="shared" si="21"/>
        <v>45.26</v>
      </c>
      <c r="X24" s="11">
        <f t="shared" si="22"/>
        <v>17</v>
      </c>
      <c r="Y24" s="56">
        <f t="shared" si="23"/>
        <v>91</v>
      </c>
      <c r="Z24" s="57">
        <f t="shared" si="25"/>
        <v>18</v>
      </c>
      <c r="AA24" s="76">
        <v>3</v>
      </c>
      <c r="AB24" s="62">
        <f t="shared" si="24"/>
        <v>209.04</v>
      </c>
    </row>
    <row r="25" spans="1:28" ht="11.25">
      <c r="A25" s="60">
        <v>39</v>
      </c>
      <c r="B25" s="7" t="s">
        <v>88</v>
      </c>
      <c r="C25" s="45" t="s">
        <v>40</v>
      </c>
      <c r="D25" s="11" t="s">
        <v>33</v>
      </c>
      <c r="E25" s="48">
        <v>41.57</v>
      </c>
      <c r="F25" s="7">
        <v>10</v>
      </c>
      <c r="G25" s="40">
        <f t="shared" si="13"/>
        <v>51.57</v>
      </c>
      <c r="H25" s="11">
        <f t="shared" si="14"/>
        <v>27</v>
      </c>
      <c r="I25" s="48">
        <v>38.66</v>
      </c>
      <c r="J25" s="7"/>
      <c r="K25" s="39">
        <f t="shared" si="15"/>
        <v>38.66</v>
      </c>
      <c r="L25" s="11">
        <f t="shared" si="16"/>
        <v>18</v>
      </c>
      <c r="M25" s="48">
        <v>25.11</v>
      </c>
      <c r="N25" s="7"/>
      <c r="O25" s="39">
        <f t="shared" si="17"/>
        <v>25.11</v>
      </c>
      <c r="P25" s="11">
        <f t="shared" si="18"/>
        <v>15</v>
      </c>
      <c r="Q25" s="48">
        <v>45.46</v>
      </c>
      <c r="R25" s="7">
        <v>5</v>
      </c>
      <c r="S25" s="39">
        <f t="shared" si="19"/>
        <v>50.46</v>
      </c>
      <c r="T25" s="11">
        <f t="shared" si="20"/>
        <v>20</v>
      </c>
      <c r="U25" s="48">
        <v>42.92</v>
      </c>
      <c r="V25" s="7">
        <v>5</v>
      </c>
      <c r="W25" s="39">
        <f t="shared" si="21"/>
        <v>47.92</v>
      </c>
      <c r="X25" s="11">
        <f t="shared" si="22"/>
        <v>22</v>
      </c>
      <c r="Y25" s="56">
        <f t="shared" si="23"/>
        <v>102</v>
      </c>
      <c r="Z25" s="57">
        <f t="shared" si="25"/>
        <v>19</v>
      </c>
      <c r="AA25" s="76">
        <v>4</v>
      </c>
      <c r="AB25" s="62">
        <f t="shared" si="24"/>
        <v>213.71999999999997</v>
      </c>
    </row>
    <row r="26" spans="1:28" ht="11.25">
      <c r="A26" s="60">
        <v>4</v>
      </c>
      <c r="B26" s="7" t="s">
        <v>31</v>
      </c>
      <c r="C26" s="45" t="s">
        <v>32</v>
      </c>
      <c r="D26" s="11" t="s">
        <v>33</v>
      </c>
      <c r="E26" s="48">
        <v>36.52</v>
      </c>
      <c r="F26" s="7">
        <v>10</v>
      </c>
      <c r="G26" s="40">
        <f t="shared" si="13"/>
        <v>46.52</v>
      </c>
      <c r="H26" s="11">
        <f t="shared" si="14"/>
        <v>24</v>
      </c>
      <c r="I26" s="48">
        <v>34.31</v>
      </c>
      <c r="J26" s="7">
        <v>10</v>
      </c>
      <c r="K26" s="39">
        <f t="shared" si="15"/>
        <v>44.31</v>
      </c>
      <c r="L26" s="11">
        <f t="shared" si="16"/>
        <v>25</v>
      </c>
      <c r="M26" s="48">
        <v>26.75</v>
      </c>
      <c r="N26" s="7"/>
      <c r="O26" s="39">
        <f t="shared" si="17"/>
        <v>26.75</v>
      </c>
      <c r="P26" s="11">
        <f t="shared" si="18"/>
        <v>23</v>
      </c>
      <c r="Q26" s="48">
        <v>37.61</v>
      </c>
      <c r="R26" s="7">
        <v>15</v>
      </c>
      <c r="S26" s="39">
        <f t="shared" si="19"/>
        <v>52.61</v>
      </c>
      <c r="T26" s="11">
        <f t="shared" si="20"/>
        <v>23</v>
      </c>
      <c r="U26" s="48">
        <v>40.42</v>
      </c>
      <c r="V26" s="7"/>
      <c r="W26" s="39">
        <f t="shared" si="21"/>
        <v>40.42</v>
      </c>
      <c r="X26" s="11">
        <f t="shared" si="22"/>
        <v>14</v>
      </c>
      <c r="Y26" s="56">
        <f t="shared" si="23"/>
        <v>109</v>
      </c>
      <c r="Z26" s="57">
        <f t="shared" si="25"/>
        <v>21</v>
      </c>
      <c r="AA26" s="76">
        <v>5</v>
      </c>
      <c r="AB26" s="62">
        <f t="shared" si="24"/>
        <v>210.61</v>
      </c>
    </row>
    <row r="27" spans="1:28" ht="11.25">
      <c r="A27" s="60">
        <v>38</v>
      </c>
      <c r="B27" s="7" t="s">
        <v>87</v>
      </c>
      <c r="C27" s="45" t="s">
        <v>70</v>
      </c>
      <c r="D27" s="11" t="s">
        <v>33</v>
      </c>
      <c r="E27" s="48">
        <v>39.52</v>
      </c>
      <c r="F27" s="7"/>
      <c r="G27" s="40">
        <f t="shared" si="13"/>
        <v>39.52</v>
      </c>
      <c r="H27" s="11">
        <f t="shared" si="14"/>
        <v>16</v>
      </c>
      <c r="I27" s="48">
        <v>37.67</v>
      </c>
      <c r="J27" s="7">
        <v>10</v>
      </c>
      <c r="K27" s="39">
        <f t="shared" si="15"/>
        <v>47.67</v>
      </c>
      <c r="L27" s="11">
        <f t="shared" si="16"/>
        <v>29</v>
      </c>
      <c r="M27" s="48">
        <v>27.93</v>
      </c>
      <c r="N27" s="7">
        <v>10</v>
      </c>
      <c r="O27" s="39">
        <f t="shared" si="17"/>
        <v>37.93</v>
      </c>
      <c r="P27" s="11">
        <f t="shared" si="18"/>
        <v>36</v>
      </c>
      <c r="Q27" s="48">
        <v>48.68</v>
      </c>
      <c r="R27" s="7">
        <v>5</v>
      </c>
      <c r="S27" s="39">
        <f t="shared" si="19"/>
        <v>53.68</v>
      </c>
      <c r="T27" s="11">
        <f t="shared" si="20"/>
        <v>24</v>
      </c>
      <c r="U27" s="48">
        <v>43.01</v>
      </c>
      <c r="V27" s="7">
        <v>5</v>
      </c>
      <c r="W27" s="39">
        <f t="shared" si="21"/>
        <v>48.01</v>
      </c>
      <c r="X27" s="11">
        <f t="shared" si="22"/>
        <v>23</v>
      </c>
      <c r="Y27" s="57">
        <f t="shared" si="23"/>
        <v>128</v>
      </c>
      <c r="Z27" s="57">
        <f t="shared" si="25"/>
        <v>25</v>
      </c>
      <c r="AA27" s="76">
        <v>6</v>
      </c>
      <c r="AB27" s="62">
        <f t="shared" si="24"/>
        <v>226.81</v>
      </c>
    </row>
    <row r="28" spans="1:28" ht="11.25">
      <c r="A28" s="60">
        <v>57</v>
      </c>
      <c r="B28" s="7" t="s">
        <v>107</v>
      </c>
      <c r="C28" s="45" t="s">
        <v>85</v>
      </c>
      <c r="D28" s="11" t="s">
        <v>33</v>
      </c>
      <c r="E28" s="48">
        <v>48.37</v>
      </c>
      <c r="F28" s="7"/>
      <c r="G28" s="40">
        <f t="shared" si="13"/>
        <v>48.37</v>
      </c>
      <c r="H28" s="11">
        <f t="shared" si="14"/>
        <v>25</v>
      </c>
      <c r="I28" s="48">
        <v>38.56</v>
      </c>
      <c r="J28" s="7"/>
      <c r="K28" s="39">
        <f t="shared" si="15"/>
        <v>38.56</v>
      </c>
      <c r="L28" s="11">
        <f t="shared" si="16"/>
        <v>17</v>
      </c>
      <c r="M28" s="48">
        <v>30.08</v>
      </c>
      <c r="N28" s="7"/>
      <c r="O28" s="39">
        <f t="shared" si="17"/>
        <v>30.08</v>
      </c>
      <c r="P28" s="11">
        <f t="shared" si="18"/>
        <v>25</v>
      </c>
      <c r="Q28" s="48">
        <v>53.47</v>
      </c>
      <c r="R28" s="7">
        <v>10</v>
      </c>
      <c r="S28" s="39">
        <f t="shared" si="19"/>
        <v>63.47</v>
      </c>
      <c r="T28" s="11">
        <f t="shared" si="20"/>
        <v>33</v>
      </c>
      <c r="U28" s="48">
        <v>54.35</v>
      </c>
      <c r="V28" s="7"/>
      <c r="W28" s="39">
        <f t="shared" si="21"/>
        <v>54.35</v>
      </c>
      <c r="X28" s="11">
        <f t="shared" si="22"/>
        <v>29</v>
      </c>
      <c r="Y28" s="57">
        <f t="shared" si="23"/>
        <v>129</v>
      </c>
      <c r="Z28" s="57">
        <f t="shared" si="25"/>
        <v>26</v>
      </c>
      <c r="AA28" s="76">
        <v>7</v>
      </c>
      <c r="AB28" s="62">
        <f t="shared" si="24"/>
        <v>234.83</v>
      </c>
    </row>
    <row r="29" spans="1:28" ht="11.25">
      <c r="A29" s="60">
        <v>63</v>
      </c>
      <c r="B29" s="7" t="s">
        <v>113</v>
      </c>
      <c r="C29" s="45" t="s">
        <v>43</v>
      </c>
      <c r="D29" s="11" t="s">
        <v>33</v>
      </c>
      <c r="E29" s="48">
        <v>34.17</v>
      </c>
      <c r="F29" s="7">
        <v>20</v>
      </c>
      <c r="G29" s="40">
        <f t="shared" si="13"/>
        <v>54.17</v>
      </c>
      <c r="H29" s="11">
        <f t="shared" si="14"/>
        <v>28</v>
      </c>
      <c r="I29" s="48">
        <v>29.23</v>
      </c>
      <c r="J29" s="7">
        <v>15</v>
      </c>
      <c r="K29" s="39">
        <f t="shared" si="15"/>
        <v>44.230000000000004</v>
      </c>
      <c r="L29" s="11">
        <f t="shared" si="16"/>
        <v>24</v>
      </c>
      <c r="M29" s="48">
        <v>27.56</v>
      </c>
      <c r="N29" s="7">
        <v>5</v>
      </c>
      <c r="O29" s="39">
        <f t="shared" si="17"/>
        <v>32.56</v>
      </c>
      <c r="P29" s="11">
        <f t="shared" si="18"/>
        <v>28</v>
      </c>
      <c r="Q29" s="48">
        <v>40.59</v>
      </c>
      <c r="R29" s="7">
        <v>15</v>
      </c>
      <c r="S29" s="39">
        <f t="shared" si="19"/>
        <v>55.59</v>
      </c>
      <c r="T29" s="11">
        <f t="shared" si="20"/>
        <v>25</v>
      </c>
      <c r="U29" s="48">
        <v>42.06</v>
      </c>
      <c r="V29" s="7">
        <v>10</v>
      </c>
      <c r="W29" s="39">
        <f t="shared" si="21"/>
        <v>52.06</v>
      </c>
      <c r="X29" s="11">
        <f t="shared" si="22"/>
        <v>26</v>
      </c>
      <c r="Y29" s="57">
        <f t="shared" si="23"/>
        <v>131</v>
      </c>
      <c r="Z29" s="57">
        <f t="shared" si="25"/>
        <v>29</v>
      </c>
      <c r="AA29" s="76">
        <v>8</v>
      </c>
      <c r="AB29" s="62">
        <f t="shared" si="24"/>
        <v>238.61</v>
      </c>
    </row>
    <row r="30" spans="1:28" ht="12" thickBot="1">
      <c r="A30" s="63">
        <v>36</v>
      </c>
      <c r="B30" s="8" t="s">
        <v>84</v>
      </c>
      <c r="C30" s="54" t="s">
        <v>85</v>
      </c>
      <c r="D30" s="12" t="s">
        <v>33</v>
      </c>
      <c r="E30" s="49">
        <v>51.62</v>
      </c>
      <c r="F30" s="8">
        <v>5</v>
      </c>
      <c r="G30" s="50">
        <f t="shared" si="13"/>
        <v>56.62</v>
      </c>
      <c r="H30" s="12">
        <f t="shared" si="14"/>
        <v>32</v>
      </c>
      <c r="I30" s="49">
        <v>34.58</v>
      </c>
      <c r="J30" s="8">
        <v>20</v>
      </c>
      <c r="K30" s="51">
        <f t="shared" si="15"/>
        <v>54.58</v>
      </c>
      <c r="L30" s="12">
        <f t="shared" si="16"/>
        <v>34</v>
      </c>
      <c r="M30" s="49">
        <v>22.34</v>
      </c>
      <c r="N30" s="8">
        <v>10</v>
      </c>
      <c r="O30" s="51">
        <f t="shared" si="17"/>
        <v>32.34</v>
      </c>
      <c r="P30" s="12">
        <f t="shared" si="18"/>
        <v>27</v>
      </c>
      <c r="Q30" s="49">
        <v>40.89</v>
      </c>
      <c r="R30" s="8">
        <v>10</v>
      </c>
      <c r="S30" s="51">
        <f t="shared" si="19"/>
        <v>50.89</v>
      </c>
      <c r="T30" s="12">
        <f t="shared" si="20"/>
        <v>21</v>
      </c>
      <c r="U30" s="49">
        <v>37</v>
      </c>
      <c r="V30" s="8">
        <v>10</v>
      </c>
      <c r="W30" s="51">
        <f t="shared" si="21"/>
        <v>47</v>
      </c>
      <c r="X30" s="12">
        <f t="shared" si="22"/>
        <v>20</v>
      </c>
      <c r="Y30" s="58">
        <f t="shared" si="23"/>
        <v>134</v>
      </c>
      <c r="Z30" s="58">
        <f t="shared" si="25"/>
        <v>31</v>
      </c>
      <c r="AA30" s="87">
        <v>9</v>
      </c>
      <c r="AB30" s="62">
        <f t="shared" si="24"/>
        <v>241.43</v>
      </c>
    </row>
    <row r="31" spans="1:28" ht="12" thickBot="1">
      <c r="A31" s="119" t="s">
        <v>117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1"/>
      <c r="AB31" s="90"/>
    </row>
    <row r="32" spans="1:28" ht="11.25">
      <c r="A32" s="77">
        <v>40</v>
      </c>
      <c r="B32" s="78" t="s">
        <v>89</v>
      </c>
      <c r="C32" s="79" t="s">
        <v>90</v>
      </c>
      <c r="D32" s="80" t="s">
        <v>79</v>
      </c>
      <c r="E32" s="81">
        <v>28.36</v>
      </c>
      <c r="F32" s="78">
        <v>10</v>
      </c>
      <c r="G32" s="82">
        <f>E32+F32</f>
        <v>38.36</v>
      </c>
      <c r="H32" s="80">
        <f>RANK($G$8:$G$74,$G$8:$G$74,1)</f>
        <v>14</v>
      </c>
      <c r="I32" s="81">
        <v>31.39</v>
      </c>
      <c r="J32" s="78">
        <v>10</v>
      </c>
      <c r="K32" s="83">
        <f>I32+J32</f>
        <v>41.39</v>
      </c>
      <c r="L32" s="80">
        <f>RANK($K$8:$K$74,$K$8:$K$74,1)</f>
        <v>22</v>
      </c>
      <c r="M32" s="81">
        <v>18.47</v>
      </c>
      <c r="N32" s="78"/>
      <c r="O32" s="83">
        <f>M32+N32</f>
        <v>18.47</v>
      </c>
      <c r="P32" s="80">
        <f>RANK($O$8:$O$74,$O$8:$O$74,1)</f>
        <v>2</v>
      </c>
      <c r="Q32" s="81">
        <v>34.47</v>
      </c>
      <c r="R32" s="78"/>
      <c r="S32" s="83">
        <f>Q32+R32</f>
        <v>34.47</v>
      </c>
      <c r="T32" s="80">
        <f>RANK($S$8:$S$74,$S$8:$S$74,1)</f>
        <v>5</v>
      </c>
      <c r="U32" s="81">
        <v>40</v>
      </c>
      <c r="V32" s="78">
        <v>15</v>
      </c>
      <c r="W32" s="83">
        <f>U32+V32</f>
        <v>55</v>
      </c>
      <c r="X32" s="80">
        <f>RANK($W$8:$W$74,$W$8:$W$74,1)</f>
        <v>32</v>
      </c>
      <c r="Y32" s="84">
        <f>(H32+L32+P32+T32+X32)</f>
        <v>75</v>
      </c>
      <c r="Z32" s="84">
        <f>RANK($Y$6:$Y$74,$Y$6:$Y$74,1)</f>
        <v>14</v>
      </c>
      <c r="AA32" s="85">
        <v>1</v>
      </c>
      <c r="AB32" s="62">
        <f>(G32+K32+O32+S32+W32)</f>
        <v>187.69</v>
      </c>
    </row>
    <row r="33" spans="1:28" ht="11.25">
      <c r="A33" s="60">
        <v>33</v>
      </c>
      <c r="B33" s="7" t="s">
        <v>80</v>
      </c>
      <c r="C33" s="45" t="s">
        <v>81</v>
      </c>
      <c r="D33" s="11" t="s">
        <v>79</v>
      </c>
      <c r="E33" s="48">
        <v>38.16</v>
      </c>
      <c r="F33" s="7"/>
      <c r="G33" s="40">
        <f>E33+F33</f>
        <v>38.16</v>
      </c>
      <c r="H33" s="11">
        <f>RANK($G$8:$G$74,$G$8:$G$74,1)</f>
        <v>13</v>
      </c>
      <c r="I33" s="48">
        <v>31.57</v>
      </c>
      <c r="J33" s="7"/>
      <c r="K33" s="39">
        <f>I33+J33</f>
        <v>31.57</v>
      </c>
      <c r="L33" s="11">
        <f>RANK($K$8:$K$74,$K$8:$K$74,1)</f>
        <v>13</v>
      </c>
      <c r="M33" s="48">
        <v>28.73</v>
      </c>
      <c r="N33" s="7">
        <v>5</v>
      </c>
      <c r="O33" s="39">
        <f>M33+N33</f>
        <v>33.730000000000004</v>
      </c>
      <c r="P33" s="11">
        <f>RANK($O$8:$O$74,$O$8:$O$74,1)</f>
        <v>32</v>
      </c>
      <c r="Q33" s="48">
        <v>43.97</v>
      </c>
      <c r="R33" s="7">
        <v>15</v>
      </c>
      <c r="S33" s="39">
        <f>Q33+R33</f>
        <v>58.97</v>
      </c>
      <c r="T33" s="11">
        <f>RANK($S$8:$S$74,$S$8:$S$74,1)</f>
        <v>30</v>
      </c>
      <c r="U33" s="48">
        <v>42.17</v>
      </c>
      <c r="V33" s="7">
        <v>5</v>
      </c>
      <c r="W33" s="39">
        <f>U33+V33</f>
        <v>47.17</v>
      </c>
      <c r="X33" s="11">
        <f>RANK($W$8:$W$74,$W$8:$W$74,1)</f>
        <v>21</v>
      </c>
      <c r="Y33" s="57">
        <f>(H33+L33+P33+T33+X33)</f>
        <v>109</v>
      </c>
      <c r="Z33" s="57">
        <f>RANK($Y$6:$Y$74,$Y$6:$Y$74,1)</f>
        <v>21</v>
      </c>
      <c r="AA33" s="76">
        <v>2</v>
      </c>
      <c r="AB33" s="62">
        <f>(G33+K33+O33+S33+W33)</f>
        <v>209.60000000000002</v>
      </c>
    </row>
    <row r="34" spans="1:28" ht="12" thickBot="1">
      <c r="A34" s="63">
        <v>32</v>
      </c>
      <c r="B34" s="8" t="s">
        <v>77</v>
      </c>
      <c r="C34" s="54" t="s">
        <v>78</v>
      </c>
      <c r="D34" s="12" t="s">
        <v>79</v>
      </c>
      <c r="E34" s="49">
        <v>62.94</v>
      </c>
      <c r="F34" s="8">
        <v>10</v>
      </c>
      <c r="G34" s="50">
        <f>E34+F34</f>
        <v>72.94</v>
      </c>
      <c r="H34" s="12">
        <f>RANK($G$8:$G$74,$G$8:$G$74,1)</f>
        <v>36</v>
      </c>
      <c r="I34" s="49">
        <v>51.47</v>
      </c>
      <c r="J34" s="8">
        <v>10</v>
      </c>
      <c r="K34" s="51">
        <f>I34+J34</f>
        <v>61.47</v>
      </c>
      <c r="L34" s="12">
        <f>RANK($K$8:$K$74,$K$8:$K$74,1)</f>
        <v>39</v>
      </c>
      <c r="M34" s="49">
        <v>30.7</v>
      </c>
      <c r="N34" s="8">
        <v>5</v>
      </c>
      <c r="O34" s="51">
        <f>M34+N34</f>
        <v>35.7</v>
      </c>
      <c r="P34" s="12">
        <f>RANK($O$8:$O$74,$O$8:$O$74,1)</f>
        <v>34</v>
      </c>
      <c r="Q34" s="49">
        <v>59.48</v>
      </c>
      <c r="R34" s="8">
        <v>10</v>
      </c>
      <c r="S34" s="51">
        <f>Q34+R34</f>
        <v>69.47999999999999</v>
      </c>
      <c r="T34" s="12">
        <f>RANK($S$8:$S$74,$S$8:$S$74,1)</f>
        <v>36</v>
      </c>
      <c r="U34" s="49">
        <v>61.81</v>
      </c>
      <c r="V34" s="8">
        <v>10</v>
      </c>
      <c r="W34" s="51">
        <f>U34+V34</f>
        <v>71.81</v>
      </c>
      <c r="X34" s="12">
        <f>RANK($W$8:$W$74,$W$8:$W$74,1)</f>
        <v>38</v>
      </c>
      <c r="Y34" s="58">
        <f>(H34+L34+P34+T34+X34)</f>
        <v>183</v>
      </c>
      <c r="Z34" s="58">
        <f>RANK($Y$6:$Y$74,$Y$6:$Y$74,1)</f>
        <v>37</v>
      </c>
      <c r="AA34" s="87">
        <v>3</v>
      </c>
      <c r="AB34" s="62">
        <f>(G34+K34+O34+S34+W34)</f>
        <v>311.4</v>
      </c>
    </row>
    <row r="35" spans="1:28" ht="12" thickBot="1">
      <c r="A35" s="119" t="s">
        <v>118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90"/>
    </row>
    <row r="36" spans="1:28" ht="11.25">
      <c r="A36" s="77">
        <v>27</v>
      </c>
      <c r="B36" s="78" t="s">
        <v>72</v>
      </c>
      <c r="C36" s="79" t="s">
        <v>30</v>
      </c>
      <c r="D36" s="80" t="s">
        <v>36</v>
      </c>
      <c r="E36" s="81">
        <v>35.51</v>
      </c>
      <c r="F36" s="78">
        <v>5</v>
      </c>
      <c r="G36" s="82">
        <f aca="true" t="shared" si="26" ref="G36:G42">E36+F36</f>
        <v>40.51</v>
      </c>
      <c r="H36" s="80">
        <f aca="true" t="shared" si="27" ref="H36:H42">RANK($G$8:$G$74,$G$8:$G$74,1)</f>
        <v>20</v>
      </c>
      <c r="I36" s="81">
        <v>31.56</v>
      </c>
      <c r="J36" s="78"/>
      <c r="K36" s="83">
        <f aca="true" t="shared" si="28" ref="K36:K42">I36+J36</f>
        <v>31.56</v>
      </c>
      <c r="L36" s="80">
        <f aca="true" t="shared" si="29" ref="L36:L42">RANK($K$8:$K$74,$K$8:$K$74,1)</f>
        <v>12</v>
      </c>
      <c r="M36" s="81">
        <v>24.47</v>
      </c>
      <c r="N36" s="78"/>
      <c r="O36" s="83">
        <f aca="true" t="shared" si="30" ref="O36:O42">M36+N36</f>
        <v>24.47</v>
      </c>
      <c r="P36" s="80">
        <f aca="true" t="shared" si="31" ref="P36:P42">RANK($O$8:$O$74,$O$8:$O$74,1)</f>
        <v>10</v>
      </c>
      <c r="Q36" s="81">
        <v>39.96</v>
      </c>
      <c r="R36" s="78"/>
      <c r="S36" s="83">
        <f aca="true" t="shared" si="32" ref="S36:S42">Q36+R36</f>
        <v>39.96</v>
      </c>
      <c r="T36" s="80">
        <f aca="true" t="shared" si="33" ref="T36:T42">RANK($S$8:$S$74,$S$8:$S$74,1)</f>
        <v>10</v>
      </c>
      <c r="U36" s="81">
        <v>37.16</v>
      </c>
      <c r="V36" s="78"/>
      <c r="W36" s="83">
        <f aca="true" t="shared" si="34" ref="W36:W42">U36+V36</f>
        <v>37.16</v>
      </c>
      <c r="X36" s="80">
        <f aca="true" t="shared" si="35" ref="X36:X42">RANK($W$8:$W$74,$W$8:$W$74,1)</f>
        <v>9</v>
      </c>
      <c r="Y36" s="84">
        <f aca="true" t="shared" si="36" ref="Y36:Y42">(H36+L36+P36+T36+X36)</f>
        <v>61</v>
      </c>
      <c r="Z36" s="84">
        <f aca="true" t="shared" si="37" ref="Z36:Z42">RANK($Y$6:$Y$74,$Y$6:$Y$74,1)</f>
        <v>10</v>
      </c>
      <c r="AA36" s="85">
        <v>1</v>
      </c>
      <c r="AB36" s="62">
        <f aca="true" t="shared" si="38" ref="AB36:AB42">(G36+K36+O36+S36+W36)</f>
        <v>173.66</v>
      </c>
    </row>
    <row r="37" spans="1:28" ht="11.25">
      <c r="A37" s="60">
        <v>15</v>
      </c>
      <c r="B37" s="7" t="s">
        <v>51</v>
      </c>
      <c r="C37" s="45" t="s">
        <v>52</v>
      </c>
      <c r="D37" s="11" t="s">
        <v>36</v>
      </c>
      <c r="E37" s="48">
        <v>33.11</v>
      </c>
      <c r="F37" s="7"/>
      <c r="G37" s="40">
        <f t="shared" si="26"/>
        <v>33.11</v>
      </c>
      <c r="H37" s="11">
        <f t="shared" si="27"/>
        <v>6</v>
      </c>
      <c r="I37" s="48">
        <v>34.27</v>
      </c>
      <c r="J37" s="7">
        <v>5</v>
      </c>
      <c r="K37" s="39">
        <f t="shared" si="28"/>
        <v>39.27</v>
      </c>
      <c r="L37" s="11">
        <f t="shared" si="29"/>
        <v>20</v>
      </c>
      <c r="M37" s="48">
        <v>35.28</v>
      </c>
      <c r="N37" s="7"/>
      <c r="O37" s="39">
        <f t="shared" si="30"/>
        <v>35.28</v>
      </c>
      <c r="P37" s="11">
        <f t="shared" si="31"/>
        <v>33</v>
      </c>
      <c r="Q37" s="48">
        <v>36.71</v>
      </c>
      <c r="R37" s="7"/>
      <c r="S37" s="39">
        <f t="shared" si="32"/>
        <v>36.71</v>
      </c>
      <c r="T37" s="11">
        <f t="shared" si="33"/>
        <v>8</v>
      </c>
      <c r="U37" s="48">
        <v>33.82</v>
      </c>
      <c r="V37" s="7"/>
      <c r="W37" s="39">
        <f t="shared" si="34"/>
        <v>33.82</v>
      </c>
      <c r="X37" s="11">
        <f t="shared" si="35"/>
        <v>4</v>
      </c>
      <c r="Y37" s="57">
        <f t="shared" si="36"/>
        <v>71</v>
      </c>
      <c r="Z37" s="57">
        <f t="shared" si="37"/>
        <v>12</v>
      </c>
      <c r="AA37" s="76">
        <v>2</v>
      </c>
      <c r="AB37" s="62">
        <f t="shared" si="38"/>
        <v>178.19</v>
      </c>
    </row>
    <row r="38" spans="1:28" ht="11.25">
      <c r="A38" s="60">
        <v>5</v>
      </c>
      <c r="B38" s="7" t="s">
        <v>34</v>
      </c>
      <c r="C38" s="45" t="s">
        <v>35</v>
      </c>
      <c r="D38" s="11" t="s">
        <v>36</v>
      </c>
      <c r="E38" s="48">
        <v>40.48</v>
      </c>
      <c r="F38" s="7">
        <v>5</v>
      </c>
      <c r="G38" s="40">
        <f t="shared" si="26"/>
        <v>45.48</v>
      </c>
      <c r="H38" s="11">
        <f t="shared" si="27"/>
        <v>23</v>
      </c>
      <c r="I38" s="48">
        <v>38.72</v>
      </c>
      <c r="J38" s="7"/>
      <c r="K38" s="39">
        <f t="shared" si="28"/>
        <v>38.72</v>
      </c>
      <c r="L38" s="11">
        <f t="shared" si="29"/>
        <v>19</v>
      </c>
      <c r="M38" s="48">
        <v>28.06</v>
      </c>
      <c r="N38" s="7"/>
      <c r="O38" s="39">
        <f t="shared" si="30"/>
        <v>28.06</v>
      </c>
      <c r="P38" s="11">
        <f t="shared" si="31"/>
        <v>24</v>
      </c>
      <c r="Q38" s="48">
        <v>52.75</v>
      </c>
      <c r="R38" s="7">
        <v>5</v>
      </c>
      <c r="S38" s="39">
        <f t="shared" si="32"/>
        <v>57.75</v>
      </c>
      <c r="T38" s="11">
        <f t="shared" si="33"/>
        <v>28</v>
      </c>
      <c r="U38" s="48">
        <v>44.42</v>
      </c>
      <c r="V38" s="7"/>
      <c r="W38" s="39">
        <f t="shared" si="34"/>
        <v>44.42</v>
      </c>
      <c r="X38" s="11">
        <f t="shared" si="35"/>
        <v>16</v>
      </c>
      <c r="Y38" s="57">
        <f t="shared" si="36"/>
        <v>110</v>
      </c>
      <c r="Z38" s="57">
        <f t="shared" si="37"/>
        <v>23</v>
      </c>
      <c r="AA38" s="76">
        <v>3</v>
      </c>
      <c r="AB38" s="62">
        <f t="shared" si="38"/>
        <v>214.43</v>
      </c>
    </row>
    <row r="39" spans="1:28" ht="11.25">
      <c r="A39" s="60">
        <v>6</v>
      </c>
      <c r="B39" s="7" t="s">
        <v>37</v>
      </c>
      <c r="C39" s="45" t="s">
        <v>38</v>
      </c>
      <c r="D39" s="11" t="s">
        <v>36</v>
      </c>
      <c r="E39" s="48">
        <v>40.22</v>
      </c>
      <c r="F39" s="7">
        <v>15</v>
      </c>
      <c r="G39" s="40">
        <f t="shared" si="26"/>
        <v>55.22</v>
      </c>
      <c r="H39" s="11">
        <f t="shared" si="27"/>
        <v>29</v>
      </c>
      <c r="I39" s="48">
        <v>37.61</v>
      </c>
      <c r="J39" s="7">
        <v>15</v>
      </c>
      <c r="K39" s="39">
        <f t="shared" si="28"/>
        <v>52.61</v>
      </c>
      <c r="L39" s="11">
        <f t="shared" si="29"/>
        <v>32</v>
      </c>
      <c r="M39" s="48">
        <v>25.04</v>
      </c>
      <c r="N39" s="7"/>
      <c r="O39" s="39">
        <f t="shared" si="30"/>
        <v>25.04</v>
      </c>
      <c r="P39" s="11">
        <f t="shared" si="31"/>
        <v>14</v>
      </c>
      <c r="Q39" s="48">
        <v>52.17</v>
      </c>
      <c r="R39" s="7">
        <v>10</v>
      </c>
      <c r="S39" s="39">
        <f t="shared" si="32"/>
        <v>62.17</v>
      </c>
      <c r="T39" s="11">
        <f t="shared" si="33"/>
        <v>32</v>
      </c>
      <c r="U39" s="48">
        <v>52.99</v>
      </c>
      <c r="V39" s="7">
        <v>5</v>
      </c>
      <c r="W39" s="39">
        <f t="shared" si="34"/>
        <v>57.99</v>
      </c>
      <c r="X39" s="11">
        <f t="shared" si="35"/>
        <v>34</v>
      </c>
      <c r="Y39" s="57">
        <f t="shared" si="36"/>
        <v>141</v>
      </c>
      <c r="Z39" s="57">
        <f t="shared" si="37"/>
        <v>32</v>
      </c>
      <c r="AA39" s="76">
        <v>4</v>
      </c>
      <c r="AB39" s="62">
        <f t="shared" si="38"/>
        <v>253.03000000000003</v>
      </c>
    </row>
    <row r="40" spans="1:28" ht="11.25">
      <c r="A40" s="60">
        <v>37</v>
      </c>
      <c r="B40" s="7" t="s">
        <v>86</v>
      </c>
      <c r="C40" s="45" t="s">
        <v>38</v>
      </c>
      <c r="D40" s="11" t="s">
        <v>36</v>
      </c>
      <c r="E40" s="48">
        <v>49.46</v>
      </c>
      <c r="F40" s="7"/>
      <c r="G40" s="40">
        <f t="shared" si="26"/>
        <v>49.46</v>
      </c>
      <c r="H40" s="11">
        <f t="shared" si="27"/>
        <v>26</v>
      </c>
      <c r="I40" s="48">
        <v>46.81</v>
      </c>
      <c r="J40" s="7">
        <v>10</v>
      </c>
      <c r="K40" s="39">
        <f t="shared" si="28"/>
        <v>56.81</v>
      </c>
      <c r="L40" s="11">
        <f t="shared" si="29"/>
        <v>36</v>
      </c>
      <c r="M40" s="48">
        <v>36.67</v>
      </c>
      <c r="N40" s="7"/>
      <c r="O40" s="39">
        <f t="shared" si="30"/>
        <v>36.67</v>
      </c>
      <c r="P40" s="11">
        <f t="shared" si="31"/>
        <v>35</v>
      </c>
      <c r="Q40" s="48">
        <v>55.9</v>
      </c>
      <c r="R40" s="7"/>
      <c r="S40" s="39">
        <f t="shared" si="32"/>
        <v>55.9</v>
      </c>
      <c r="T40" s="11">
        <f t="shared" si="33"/>
        <v>26</v>
      </c>
      <c r="U40" s="48">
        <v>57.64</v>
      </c>
      <c r="V40" s="7">
        <v>5</v>
      </c>
      <c r="W40" s="39">
        <f t="shared" si="34"/>
        <v>62.64</v>
      </c>
      <c r="X40" s="11">
        <f t="shared" si="35"/>
        <v>37</v>
      </c>
      <c r="Y40" s="57">
        <f t="shared" si="36"/>
        <v>160</v>
      </c>
      <c r="Z40" s="57">
        <f t="shared" si="37"/>
        <v>35</v>
      </c>
      <c r="AA40" s="76">
        <v>5</v>
      </c>
      <c r="AB40" s="62">
        <f t="shared" si="38"/>
        <v>261.48</v>
      </c>
    </row>
    <row r="41" spans="1:28" ht="11.25">
      <c r="A41" s="60">
        <v>29</v>
      </c>
      <c r="B41" s="7" t="s">
        <v>74</v>
      </c>
      <c r="C41" s="45" t="s">
        <v>30</v>
      </c>
      <c r="D41" s="11" t="s">
        <v>36</v>
      </c>
      <c r="E41" s="48">
        <v>69.26</v>
      </c>
      <c r="F41" s="7">
        <v>15</v>
      </c>
      <c r="G41" s="40">
        <f t="shared" si="26"/>
        <v>84.26</v>
      </c>
      <c r="H41" s="11">
        <f t="shared" si="27"/>
        <v>37</v>
      </c>
      <c r="I41" s="48">
        <v>53.25</v>
      </c>
      <c r="J41" s="7"/>
      <c r="K41" s="39">
        <f t="shared" si="28"/>
        <v>53.25</v>
      </c>
      <c r="L41" s="11">
        <f t="shared" si="29"/>
        <v>33</v>
      </c>
      <c r="M41" s="48">
        <v>34.08</v>
      </c>
      <c r="N41" s="7">
        <v>10</v>
      </c>
      <c r="O41" s="39">
        <f t="shared" si="30"/>
        <v>44.08</v>
      </c>
      <c r="P41" s="11">
        <f t="shared" si="31"/>
        <v>37</v>
      </c>
      <c r="Q41" s="48">
        <v>67.99</v>
      </c>
      <c r="R41" s="7">
        <v>5</v>
      </c>
      <c r="S41" s="39">
        <f t="shared" si="32"/>
        <v>72.99</v>
      </c>
      <c r="T41" s="11">
        <f t="shared" si="33"/>
        <v>37</v>
      </c>
      <c r="U41" s="48">
        <v>67.99</v>
      </c>
      <c r="V41" s="7">
        <v>5</v>
      </c>
      <c r="W41" s="39">
        <f t="shared" si="34"/>
        <v>72.99</v>
      </c>
      <c r="X41" s="11">
        <f t="shared" si="35"/>
        <v>39</v>
      </c>
      <c r="Y41" s="57">
        <f t="shared" si="36"/>
        <v>183</v>
      </c>
      <c r="Z41" s="57">
        <f t="shared" si="37"/>
        <v>37</v>
      </c>
      <c r="AA41" s="76">
        <v>6</v>
      </c>
      <c r="AB41" s="62">
        <f t="shared" si="38"/>
        <v>327.57</v>
      </c>
    </row>
    <row r="42" spans="1:28" ht="12" thickBot="1">
      <c r="A42" s="63">
        <v>26</v>
      </c>
      <c r="B42" s="8" t="s">
        <v>71</v>
      </c>
      <c r="C42" s="54" t="s">
        <v>40</v>
      </c>
      <c r="D42" s="12" t="s">
        <v>36</v>
      </c>
      <c r="E42" s="49">
        <v>38.1</v>
      </c>
      <c r="F42" s="8">
        <v>60</v>
      </c>
      <c r="G42" s="50">
        <f t="shared" si="26"/>
        <v>98.1</v>
      </c>
      <c r="H42" s="12">
        <f t="shared" si="27"/>
        <v>39</v>
      </c>
      <c r="I42" s="49">
        <v>45.41</v>
      </c>
      <c r="J42" s="8">
        <v>15</v>
      </c>
      <c r="K42" s="51">
        <f t="shared" si="28"/>
        <v>60.41</v>
      </c>
      <c r="L42" s="12">
        <f t="shared" si="29"/>
        <v>38</v>
      </c>
      <c r="M42" s="49">
        <v>32.01</v>
      </c>
      <c r="N42" s="8">
        <v>20</v>
      </c>
      <c r="O42" s="51">
        <f t="shared" si="30"/>
        <v>52.01</v>
      </c>
      <c r="P42" s="12">
        <f t="shared" si="31"/>
        <v>38</v>
      </c>
      <c r="Q42" s="49">
        <v>73.67</v>
      </c>
      <c r="R42" s="8">
        <v>10</v>
      </c>
      <c r="S42" s="51">
        <f t="shared" si="32"/>
        <v>83.67</v>
      </c>
      <c r="T42" s="12">
        <f t="shared" si="33"/>
        <v>39</v>
      </c>
      <c r="U42" s="49">
        <v>61.45</v>
      </c>
      <c r="V42" s="8"/>
      <c r="W42" s="51">
        <f t="shared" si="34"/>
        <v>61.45</v>
      </c>
      <c r="X42" s="12">
        <f t="shared" si="35"/>
        <v>36</v>
      </c>
      <c r="Y42" s="58">
        <f t="shared" si="36"/>
        <v>190</v>
      </c>
      <c r="Z42" s="58">
        <f t="shared" si="37"/>
        <v>39</v>
      </c>
      <c r="AA42" s="87">
        <v>7</v>
      </c>
      <c r="AB42" s="62">
        <f t="shared" si="38"/>
        <v>355.64</v>
      </c>
    </row>
    <row r="43" spans="1:28" ht="12" thickBot="1">
      <c r="A43" s="119" t="s">
        <v>121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1"/>
      <c r="AB43" s="90"/>
    </row>
    <row r="44" spans="1:28" ht="11.25">
      <c r="A44" s="77">
        <v>35</v>
      </c>
      <c r="B44" s="78" t="s">
        <v>83</v>
      </c>
      <c r="C44" s="79" t="s">
        <v>30</v>
      </c>
      <c r="D44" s="80" t="s">
        <v>57</v>
      </c>
      <c r="E44" s="81">
        <v>24.71</v>
      </c>
      <c r="F44" s="78">
        <v>10</v>
      </c>
      <c r="G44" s="82">
        <f aca="true" t="shared" si="39" ref="G44:G50">E44+F44</f>
        <v>34.71</v>
      </c>
      <c r="H44" s="80">
        <f aca="true" t="shared" si="40" ref="H44:H50">RANK($G$8:$G$74,$G$8:$G$74,1)</f>
        <v>8</v>
      </c>
      <c r="I44" s="81">
        <v>19.76</v>
      </c>
      <c r="J44" s="78"/>
      <c r="K44" s="83">
        <f aca="true" t="shared" si="41" ref="K44:K50">I44+J44</f>
        <v>19.76</v>
      </c>
      <c r="L44" s="80">
        <f aca="true" t="shared" si="42" ref="L44:L50">RANK($K$8:$K$74,$K$8:$K$74,1)</f>
        <v>1</v>
      </c>
      <c r="M44" s="81">
        <v>14.96</v>
      </c>
      <c r="N44" s="78"/>
      <c r="O44" s="83">
        <f aca="true" t="shared" si="43" ref="O44:O50">M44+N44</f>
        <v>14.96</v>
      </c>
      <c r="P44" s="80">
        <f aca="true" t="shared" si="44" ref="P44:P50">RANK($O$8:$O$74,$O$8:$O$74,1)</f>
        <v>1</v>
      </c>
      <c r="Q44" s="81">
        <v>26.5</v>
      </c>
      <c r="R44" s="78">
        <v>10</v>
      </c>
      <c r="S44" s="83">
        <f aca="true" t="shared" si="45" ref="S44:S50">Q44+R44</f>
        <v>36.5</v>
      </c>
      <c r="T44" s="80">
        <f aca="true" t="shared" si="46" ref="T44:T50">RANK($S$8:$S$74,$S$8:$S$74,1)</f>
        <v>7</v>
      </c>
      <c r="U44" s="81">
        <v>26.56</v>
      </c>
      <c r="V44" s="78"/>
      <c r="W44" s="83">
        <f aca="true" t="shared" si="47" ref="W44:W50">U44+V44</f>
        <v>26.56</v>
      </c>
      <c r="X44" s="80">
        <f aca="true" t="shared" si="48" ref="X44:X50">RANK($W$8:$W$74,$W$8:$W$74,1)</f>
        <v>1</v>
      </c>
      <c r="Y44" s="84">
        <f aca="true" t="shared" si="49" ref="Y44:Y50">(H44+L44+P44+T44+X44)</f>
        <v>18</v>
      </c>
      <c r="Z44" s="84">
        <f aca="true" t="shared" si="50" ref="Z44:Z50">RANK($Y$6:$Y$74,$Y$6:$Y$74,1)</f>
        <v>1</v>
      </c>
      <c r="AA44" s="85">
        <v>1</v>
      </c>
      <c r="AB44" s="62">
        <f aca="true" t="shared" si="51" ref="AB44:AB50">(G44+K44+O44+S44+W44)</f>
        <v>132.49</v>
      </c>
    </row>
    <row r="45" spans="1:28" ht="11.25">
      <c r="A45" s="60">
        <v>19</v>
      </c>
      <c r="B45" s="7" t="s">
        <v>59</v>
      </c>
      <c r="C45" s="45" t="s">
        <v>60</v>
      </c>
      <c r="D45" s="11" t="s">
        <v>57</v>
      </c>
      <c r="E45" s="48">
        <v>29.77</v>
      </c>
      <c r="F45" s="7"/>
      <c r="G45" s="40">
        <f t="shared" si="39"/>
        <v>29.77</v>
      </c>
      <c r="H45" s="11">
        <f t="shared" si="40"/>
        <v>3</v>
      </c>
      <c r="I45" s="48">
        <v>27.14</v>
      </c>
      <c r="J45" s="7"/>
      <c r="K45" s="39">
        <f t="shared" si="41"/>
        <v>27.14</v>
      </c>
      <c r="L45" s="11">
        <f t="shared" si="42"/>
        <v>3</v>
      </c>
      <c r="M45" s="48">
        <v>18.89</v>
      </c>
      <c r="N45" s="7">
        <v>5</v>
      </c>
      <c r="O45" s="39">
        <f t="shared" si="43"/>
        <v>23.89</v>
      </c>
      <c r="P45" s="11">
        <f t="shared" si="44"/>
        <v>8</v>
      </c>
      <c r="Q45" s="48">
        <v>32.16</v>
      </c>
      <c r="R45" s="7"/>
      <c r="S45" s="39">
        <f t="shared" si="45"/>
        <v>32.16</v>
      </c>
      <c r="T45" s="11">
        <f t="shared" si="46"/>
        <v>3</v>
      </c>
      <c r="U45" s="48">
        <v>33.33</v>
      </c>
      <c r="V45" s="7">
        <v>5</v>
      </c>
      <c r="W45" s="39">
        <f t="shared" si="47"/>
        <v>38.33</v>
      </c>
      <c r="X45" s="11">
        <f t="shared" si="48"/>
        <v>11</v>
      </c>
      <c r="Y45" s="57">
        <f t="shared" si="49"/>
        <v>28</v>
      </c>
      <c r="Z45" s="57">
        <f t="shared" si="50"/>
        <v>2</v>
      </c>
      <c r="AA45" s="76">
        <v>2</v>
      </c>
      <c r="AB45" s="62">
        <f t="shared" si="51"/>
        <v>151.29</v>
      </c>
    </row>
    <row r="46" spans="1:28" ht="11.25">
      <c r="A46" s="60">
        <v>17</v>
      </c>
      <c r="B46" s="7" t="s">
        <v>55</v>
      </c>
      <c r="C46" s="45" t="s">
        <v>56</v>
      </c>
      <c r="D46" s="11" t="s">
        <v>57</v>
      </c>
      <c r="E46" s="48">
        <v>22.98</v>
      </c>
      <c r="F46" s="7"/>
      <c r="G46" s="40">
        <f t="shared" si="39"/>
        <v>22.98</v>
      </c>
      <c r="H46" s="11">
        <f t="shared" si="40"/>
        <v>1</v>
      </c>
      <c r="I46" s="48">
        <v>25.04</v>
      </c>
      <c r="J46" s="7">
        <v>5</v>
      </c>
      <c r="K46" s="39">
        <f t="shared" si="41"/>
        <v>30.04</v>
      </c>
      <c r="L46" s="11">
        <f t="shared" si="42"/>
        <v>8</v>
      </c>
      <c r="M46" s="48">
        <v>15.57</v>
      </c>
      <c r="N46" s="7">
        <v>10</v>
      </c>
      <c r="O46" s="39">
        <f t="shared" si="43"/>
        <v>25.57</v>
      </c>
      <c r="P46" s="11">
        <f t="shared" si="44"/>
        <v>19</v>
      </c>
      <c r="Q46" s="48">
        <v>23.75</v>
      </c>
      <c r="R46" s="7">
        <v>10</v>
      </c>
      <c r="S46" s="39">
        <f t="shared" si="45"/>
        <v>33.75</v>
      </c>
      <c r="T46" s="11">
        <f t="shared" si="46"/>
        <v>4</v>
      </c>
      <c r="U46" s="48">
        <v>23.73</v>
      </c>
      <c r="V46" s="7">
        <v>5</v>
      </c>
      <c r="W46" s="39">
        <f t="shared" si="47"/>
        <v>28.73</v>
      </c>
      <c r="X46" s="11">
        <f t="shared" si="48"/>
        <v>2</v>
      </c>
      <c r="Y46" s="57">
        <f t="shared" si="49"/>
        <v>34</v>
      </c>
      <c r="Z46" s="57">
        <f t="shared" si="50"/>
        <v>5</v>
      </c>
      <c r="AA46" s="76">
        <v>3</v>
      </c>
      <c r="AB46" s="62">
        <f t="shared" si="51"/>
        <v>141.07</v>
      </c>
    </row>
    <row r="47" spans="1:28" ht="11.25">
      <c r="A47" s="60">
        <v>56</v>
      </c>
      <c r="B47" s="7" t="s">
        <v>106</v>
      </c>
      <c r="C47" s="45" t="s">
        <v>70</v>
      </c>
      <c r="D47" s="11" t="s">
        <v>57</v>
      </c>
      <c r="E47" s="48">
        <v>30.27</v>
      </c>
      <c r="F47" s="7">
        <v>10</v>
      </c>
      <c r="G47" s="40">
        <f t="shared" si="39"/>
        <v>40.269999999999996</v>
      </c>
      <c r="H47" s="11">
        <f t="shared" si="40"/>
        <v>17</v>
      </c>
      <c r="I47" s="48">
        <v>30.78</v>
      </c>
      <c r="J47" s="7"/>
      <c r="K47" s="39">
        <f t="shared" si="41"/>
        <v>30.78</v>
      </c>
      <c r="L47" s="11">
        <f t="shared" si="42"/>
        <v>9</v>
      </c>
      <c r="M47" s="48">
        <v>19.98</v>
      </c>
      <c r="N47" s="7">
        <v>5</v>
      </c>
      <c r="O47" s="39">
        <f t="shared" si="43"/>
        <v>24.98</v>
      </c>
      <c r="P47" s="11">
        <f t="shared" si="44"/>
        <v>13</v>
      </c>
      <c r="Q47" s="48">
        <v>35.85</v>
      </c>
      <c r="R47" s="7">
        <v>5</v>
      </c>
      <c r="S47" s="39">
        <f t="shared" si="45"/>
        <v>40.85</v>
      </c>
      <c r="T47" s="11">
        <f t="shared" si="46"/>
        <v>12</v>
      </c>
      <c r="U47" s="48">
        <v>32.49</v>
      </c>
      <c r="V47" s="7"/>
      <c r="W47" s="39">
        <f t="shared" si="47"/>
        <v>32.49</v>
      </c>
      <c r="X47" s="11">
        <f t="shared" si="48"/>
        <v>3</v>
      </c>
      <c r="Y47" s="57">
        <f t="shared" si="49"/>
        <v>54</v>
      </c>
      <c r="Z47" s="57">
        <f t="shared" si="50"/>
        <v>9</v>
      </c>
      <c r="AA47" s="76">
        <v>4</v>
      </c>
      <c r="AB47" s="62">
        <f t="shared" si="51"/>
        <v>169.37</v>
      </c>
    </row>
    <row r="48" spans="1:28" ht="11.25">
      <c r="A48" s="60">
        <v>28</v>
      </c>
      <c r="B48" s="7" t="s">
        <v>73</v>
      </c>
      <c r="C48" s="45" t="s">
        <v>25</v>
      </c>
      <c r="D48" s="11" t="s">
        <v>57</v>
      </c>
      <c r="E48" s="48">
        <v>33.74</v>
      </c>
      <c r="F48" s="7"/>
      <c r="G48" s="40">
        <f t="shared" si="39"/>
        <v>33.74</v>
      </c>
      <c r="H48" s="11">
        <f t="shared" si="40"/>
        <v>7</v>
      </c>
      <c r="I48" s="48">
        <v>29.25</v>
      </c>
      <c r="J48" s="7"/>
      <c r="K48" s="39">
        <f t="shared" si="41"/>
        <v>29.25</v>
      </c>
      <c r="L48" s="11">
        <f t="shared" si="42"/>
        <v>7</v>
      </c>
      <c r="M48" s="48">
        <v>20.21</v>
      </c>
      <c r="N48" s="7">
        <v>5</v>
      </c>
      <c r="O48" s="39">
        <f t="shared" si="43"/>
        <v>25.21</v>
      </c>
      <c r="P48" s="11">
        <f t="shared" si="44"/>
        <v>17</v>
      </c>
      <c r="Q48" s="48">
        <v>32.42</v>
      </c>
      <c r="R48" s="7">
        <v>25</v>
      </c>
      <c r="S48" s="39">
        <f t="shared" si="45"/>
        <v>57.42</v>
      </c>
      <c r="T48" s="11">
        <f t="shared" si="46"/>
        <v>27</v>
      </c>
      <c r="U48" s="48">
        <v>42.25</v>
      </c>
      <c r="V48" s="7">
        <v>10</v>
      </c>
      <c r="W48" s="39">
        <f t="shared" si="47"/>
        <v>52.25</v>
      </c>
      <c r="X48" s="11">
        <f t="shared" si="48"/>
        <v>27</v>
      </c>
      <c r="Y48" s="57">
        <f t="shared" si="49"/>
        <v>85</v>
      </c>
      <c r="Z48" s="57">
        <f t="shared" si="50"/>
        <v>17</v>
      </c>
      <c r="AA48" s="76">
        <v>5</v>
      </c>
      <c r="AB48" s="62">
        <f t="shared" si="51"/>
        <v>197.87</v>
      </c>
    </row>
    <row r="49" spans="1:28" ht="11.25">
      <c r="A49" s="60">
        <v>18</v>
      </c>
      <c r="B49" s="7" t="s">
        <v>58</v>
      </c>
      <c r="C49" s="45" t="s">
        <v>52</v>
      </c>
      <c r="D49" s="11" t="s">
        <v>57</v>
      </c>
      <c r="E49" s="48">
        <v>35.3</v>
      </c>
      <c r="F49" s="7">
        <v>5</v>
      </c>
      <c r="G49" s="40">
        <f t="shared" si="39"/>
        <v>40.3</v>
      </c>
      <c r="H49" s="11">
        <f t="shared" si="40"/>
        <v>18</v>
      </c>
      <c r="I49" s="48">
        <v>40.43</v>
      </c>
      <c r="J49" s="7">
        <v>15</v>
      </c>
      <c r="K49" s="39">
        <f t="shared" si="41"/>
        <v>55.43</v>
      </c>
      <c r="L49" s="11">
        <f t="shared" si="42"/>
        <v>35</v>
      </c>
      <c r="M49" s="48">
        <v>26.52</v>
      </c>
      <c r="N49" s="7"/>
      <c r="O49" s="39">
        <f t="shared" si="43"/>
        <v>26.52</v>
      </c>
      <c r="P49" s="11">
        <f t="shared" si="44"/>
        <v>21</v>
      </c>
      <c r="Q49" s="48">
        <v>45.93</v>
      </c>
      <c r="R49" s="7">
        <v>5</v>
      </c>
      <c r="S49" s="39">
        <f t="shared" si="45"/>
        <v>50.93</v>
      </c>
      <c r="T49" s="11">
        <f t="shared" si="46"/>
        <v>22</v>
      </c>
      <c r="U49" s="48">
        <v>45.79</v>
      </c>
      <c r="V49" s="7">
        <v>15</v>
      </c>
      <c r="W49" s="39">
        <f t="shared" si="47"/>
        <v>60.79</v>
      </c>
      <c r="X49" s="11">
        <f t="shared" si="48"/>
        <v>35</v>
      </c>
      <c r="Y49" s="57">
        <f t="shared" si="49"/>
        <v>131</v>
      </c>
      <c r="Z49" s="57">
        <f t="shared" si="50"/>
        <v>29</v>
      </c>
      <c r="AA49" s="76">
        <v>6</v>
      </c>
      <c r="AB49" s="62">
        <f t="shared" si="51"/>
        <v>233.96999999999997</v>
      </c>
    </row>
    <row r="50" spans="1:28" ht="12" thickBot="1">
      <c r="A50" s="63">
        <v>30</v>
      </c>
      <c r="B50" s="8" t="s">
        <v>75</v>
      </c>
      <c r="C50" s="54" t="s">
        <v>60</v>
      </c>
      <c r="D50" s="12" t="s">
        <v>57</v>
      </c>
      <c r="E50" s="49">
        <v>49.72</v>
      </c>
      <c r="F50" s="8">
        <v>35</v>
      </c>
      <c r="G50" s="50">
        <f t="shared" si="39"/>
        <v>84.72</v>
      </c>
      <c r="H50" s="12">
        <f t="shared" si="40"/>
        <v>38</v>
      </c>
      <c r="I50" s="49">
        <v>41.46</v>
      </c>
      <c r="J50" s="8">
        <v>5</v>
      </c>
      <c r="K50" s="51">
        <f t="shared" si="41"/>
        <v>46.46</v>
      </c>
      <c r="L50" s="12">
        <f t="shared" si="42"/>
        <v>27</v>
      </c>
      <c r="M50" s="49">
        <v>23.49</v>
      </c>
      <c r="N50" s="8">
        <v>10</v>
      </c>
      <c r="O50" s="51">
        <f t="shared" si="43"/>
        <v>33.489999999999995</v>
      </c>
      <c r="P50" s="12">
        <f t="shared" si="44"/>
        <v>31</v>
      </c>
      <c r="Q50" s="49">
        <v>51.25</v>
      </c>
      <c r="R50" s="8">
        <v>25</v>
      </c>
      <c r="S50" s="51">
        <f t="shared" si="45"/>
        <v>76.25</v>
      </c>
      <c r="T50" s="12">
        <f t="shared" si="46"/>
        <v>38</v>
      </c>
      <c r="U50" s="49">
        <v>45.68</v>
      </c>
      <c r="V50" s="8">
        <v>10</v>
      </c>
      <c r="W50" s="51">
        <f t="shared" si="47"/>
        <v>55.68</v>
      </c>
      <c r="X50" s="12">
        <f t="shared" si="48"/>
        <v>33</v>
      </c>
      <c r="Y50" s="58">
        <f t="shared" si="49"/>
        <v>167</v>
      </c>
      <c r="Z50" s="58">
        <f t="shared" si="50"/>
        <v>36</v>
      </c>
      <c r="AA50" s="87">
        <v>7</v>
      </c>
      <c r="AB50" s="62">
        <f t="shared" si="51"/>
        <v>296.6</v>
      </c>
    </row>
  </sheetData>
  <mergeCells count="16">
    <mergeCell ref="A1:AB1"/>
    <mergeCell ref="A3:AB3"/>
    <mergeCell ref="A5:A6"/>
    <mergeCell ref="B5:B6"/>
    <mergeCell ref="C5:C6"/>
    <mergeCell ref="D5:D6"/>
    <mergeCell ref="E5:H5"/>
    <mergeCell ref="I5:L5"/>
    <mergeCell ref="M5:P5"/>
    <mergeCell ref="A43:AA43"/>
    <mergeCell ref="Q5:T5"/>
    <mergeCell ref="AA5:AA6"/>
    <mergeCell ref="A7:AA7"/>
    <mergeCell ref="A21:AA21"/>
    <mergeCell ref="A31:AA31"/>
    <mergeCell ref="A35:AA35"/>
  </mergeCells>
  <printOptions horizontalCentered="1"/>
  <pageMargins left="0.4330708661417323" right="0.3937007874015748" top="0.5905511811023623" bottom="0.9448818897637796" header="0.5118110236220472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pane xSplit="4" ySplit="6" topLeftCell="E7" activePane="bottomRight" state="frozen"/>
      <selection pane="topLeft" activeCell="A1" sqref="A1"/>
      <selection pane="topRight" activeCell="J1" sqref="J1"/>
      <selection pane="bottomLeft" activeCell="A27" sqref="A27"/>
      <selection pane="bottomRight" activeCell="O29" sqref="O29"/>
    </sheetView>
  </sheetViews>
  <sheetFormatPr defaultColWidth="9.00390625" defaultRowHeight="12.75"/>
  <cols>
    <col min="1" max="1" width="3.125" style="41" customWidth="1"/>
    <col min="2" max="2" width="11.75390625" style="41" customWidth="1"/>
    <col min="3" max="3" width="8.875" style="41" customWidth="1"/>
    <col min="4" max="4" width="5.00390625" style="41" customWidth="1"/>
    <col min="5" max="5" width="4.875" style="41" customWidth="1"/>
    <col min="6" max="6" width="3.625" style="41" customWidth="1"/>
    <col min="7" max="7" width="4.875" style="41" customWidth="1"/>
    <col min="8" max="8" width="3.625" style="41" customWidth="1"/>
    <col min="9" max="9" width="4.875" style="41" customWidth="1"/>
    <col min="10" max="10" width="3.625" style="41" customWidth="1"/>
    <col min="11" max="11" width="4.875" style="41" customWidth="1"/>
    <col min="12" max="12" width="3.625" style="41" customWidth="1"/>
    <col min="13" max="13" width="4.875" style="41" customWidth="1"/>
    <col min="14" max="14" width="3.625" style="41" customWidth="1"/>
    <col min="15" max="15" width="4.875" style="41" customWidth="1"/>
    <col min="16" max="16" width="3.625" style="41" customWidth="1"/>
    <col min="17" max="17" width="4.875" style="41" customWidth="1"/>
    <col min="18" max="18" width="3.625" style="41" customWidth="1"/>
    <col min="19" max="19" width="4.875" style="41" customWidth="1"/>
    <col min="20" max="20" width="3.625" style="41" customWidth="1"/>
    <col min="21" max="21" width="4.875" style="41" customWidth="1"/>
    <col min="22" max="22" width="3.625" style="41" customWidth="1"/>
    <col min="23" max="23" width="4.875" style="41" customWidth="1"/>
    <col min="24" max="24" width="3.625" style="41" customWidth="1"/>
    <col min="25" max="25" width="6.00390625" style="41" customWidth="1"/>
    <col min="26" max="26" width="5.875" style="41" customWidth="1"/>
    <col min="27" max="27" width="7.625" style="75" customWidth="1"/>
    <col min="28" max="28" width="7.00390625" style="52" customWidth="1"/>
    <col min="29" max="16384" width="9.125" style="41" customWidth="1"/>
  </cols>
  <sheetData>
    <row r="1" spans="1:28" s="37" customFormat="1" ht="20.25">
      <c r="A1" s="130" t="s">
        <v>21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7" s="2" customFormat="1" ht="6.75" customHeight="1" thickBot="1">
      <c r="A2" s="17"/>
      <c r="B2" s="24"/>
      <c r="C2" s="24"/>
      <c r="D2" s="61"/>
      <c r="E2" s="17"/>
      <c r="F2" s="1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3"/>
      <c r="AA2" s="74"/>
    </row>
    <row r="3" spans="1:28" s="2" customFormat="1" ht="18.75" thickBot="1">
      <c r="A3" s="115" t="s">
        <v>124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</row>
    <row r="4" ht="12" thickBot="1"/>
    <row r="5" spans="1:28" ht="11.25">
      <c r="A5" s="131" t="s">
        <v>23</v>
      </c>
      <c r="B5" s="133" t="s">
        <v>17</v>
      </c>
      <c r="C5" s="133" t="s">
        <v>18</v>
      </c>
      <c r="D5" s="135" t="s">
        <v>22</v>
      </c>
      <c r="E5" s="122" t="s">
        <v>7</v>
      </c>
      <c r="F5" s="123"/>
      <c r="G5" s="123"/>
      <c r="H5" s="124"/>
      <c r="I5" s="122" t="s">
        <v>8</v>
      </c>
      <c r="J5" s="123"/>
      <c r="K5" s="123"/>
      <c r="L5" s="124"/>
      <c r="M5" s="122" t="s">
        <v>9</v>
      </c>
      <c r="N5" s="123"/>
      <c r="O5" s="123"/>
      <c r="P5" s="124"/>
      <c r="Q5" s="122" t="s">
        <v>6</v>
      </c>
      <c r="R5" s="123"/>
      <c r="S5" s="123"/>
      <c r="T5" s="124"/>
      <c r="U5" s="64" t="s">
        <v>10</v>
      </c>
      <c r="V5" s="65"/>
      <c r="W5" s="65"/>
      <c r="X5" s="66"/>
      <c r="Y5" s="55" t="s">
        <v>15</v>
      </c>
      <c r="Z5" s="55" t="s">
        <v>16</v>
      </c>
      <c r="AA5" s="137" t="s">
        <v>20</v>
      </c>
      <c r="AB5" s="53" t="s">
        <v>0</v>
      </c>
    </row>
    <row r="6" spans="1:28" ht="13.5" customHeight="1" thickBot="1">
      <c r="A6" s="132"/>
      <c r="B6" s="134"/>
      <c r="C6" s="134"/>
      <c r="D6" s="136"/>
      <c r="E6" s="46" t="s">
        <v>0</v>
      </c>
      <c r="F6" s="8" t="s">
        <v>5</v>
      </c>
      <c r="G6" s="8" t="s">
        <v>2</v>
      </c>
      <c r="H6" s="12" t="s">
        <v>1</v>
      </c>
      <c r="I6" s="46" t="s">
        <v>0</v>
      </c>
      <c r="J6" s="8" t="s">
        <v>5</v>
      </c>
      <c r="K6" s="8" t="s">
        <v>2</v>
      </c>
      <c r="L6" s="12" t="s">
        <v>1</v>
      </c>
      <c r="M6" s="46" t="s">
        <v>0</v>
      </c>
      <c r="N6" s="8" t="s">
        <v>5</v>
      </c>
      <c r="O6" s="8" t="s">
        <v>2</v>
      </c>
      <c r="P6" s="12" t="s">
        <v>1</v>
      </c>
      <c r="Q6" s="46" t="s">
        <v>0</v>
      </c>
      <c r="R6" s="8" t="s">
        <v>5</v>
      </c>
      <c r="S6" s="8" t="s">
        <v>2</v>
      </c>
      <c r="T6" s="12" t="s">
        <v>1</v>
      </c>
      <c r="U6" s="46" t="s">
        <v>0</v>
      </c>
      <c r="V6" s="8" t="s">
        <v>5</v>
      </c>
      <c r="W6" s="8" t="s">
        <v>2</v>
      </c>
      <c r="X6" s="12" t="s">
        <v>1</v>
      </c>
      <c r="Y6" s="59" t="s">
        <v>12</v>
      </c>
      <c r="Z6" s="59" t="s">
        <v>12</v>
      </c>
      <c r="AA6" s="138"/>
      <c r="AB6" s="53" t="s">
        <v>2</v>
      </c>
    </row>
    <row r="7" spans="1:28" ht="12" thickBot="1">
      <c r="A7" s="127" t="s">
        <v>119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  <c r="AB7" s="53"/>
    </row>
    <row r="8" spans="1:28" ht="11.25">
      <c r="A8" s="60">
        <v>49</v>
      </c>
      <c r="B8" s="13" t="s">
        <v>97</v>
      </c>
      <c r="C8" s="44" t="s">
        <v>98</v>
      </c>
      <c r="D8" s="14" t="s">
        <v>47</v>
      </c>
      <c r="E8" s="47">
        <v>34.85</v>
      </c>
      <c r="F8" s="13"/>
      <c r="G8" s="43">
        <f>E8+F8</f>
        <v>34.85</v>
      </c>
      <c r="H8" s="14">
        <f>RANK($G$8:$G$56,$G$8:$G$56,1)</f>
        <v>8</v>
      </c>
      <c r="I8" s="47">
        <v>28.08</v>
      </c>
      <c r="J8" s="13">
        <v>5</v>
      </c>
      <c r="K8" s="42">
        <f>I8+J8</f>
        <v>33.08</v>
      </c>
      <c r="L8" s="14">
        <f>RANK($K$8:$K$56,$K$8:$K$56,1)</f>
        <v>10</v>
      </c>
      <c r="M8" s="47">
        <v>22.93</v>
      </c>
      <c r="N8" s="13"/>
      <c r="O8" s="42">
        <f>M8+N8</f>
        <v>22.93</v>
      </c>
      <c r="P8" s="14">
        <f>RANK($O$8:$O$56,$O$8:$O$56,1)</f>
        <v>6</v>
      </c>
      <c r="Q8" s="47">
        <v>39.23</v>
      </c>
      <c r="R8" s="13"/>
      <c r="S8" s="42">
        <f>Q8+R8</f>
        <v>39.23</v>
      </c>
      <c r="T8" s="14">
        <f>RANK($S$8:$S$56,$S$8:$S$56,1)</f>
        <v>5</v>
      </c>
      <c r="U8" s="47">
        <v>34.11</v>
      </c>
      <c r="V8" s="13"/>
      <c r="W8" s="42">
        <f>U8+V8</f>
        <v>34.11</v>
      </c>
      <c r="X8" s="14">
        <f>RANK($W$8:$W$56,$W$8:$W$56,1)</f>
        <v>4</v>
      </c>
      <c r="Y8" s="56">
        <f>(H8+L8+P8+T8+X8)</f>
        <v>33</v>
      </c>
      <c r="Z8" s="56">
        <f>RANK($Y$6:$Y$56,$Y$6:$Y$56,1)</f>
        <v>6</v>
      </c>
      <c r="AA8" s="98">
        <v>1</v>
      </c>
      <c r="AB8" s="62">
        <f>(G8+K8+O8+S8+W8)</f>
        <v>164.2</v>
      </c>
    </row>
    <row r="9" spans="1:28" ht="11.25">
      <c r="A9" s="60">
        <v>43</v>
      </c>
      <c r="B9" s="7" t="s">
        <v>94</v>
      </c>
      <c r="C9" s="45" t="s">
        <v>54</v>
      </c>
      <c r="D9" s="11" t="s">
        <v>47</v>
      </c>
      <c r="E9" s="48">
        <v>32.62</v>
      </c>
      <c r="F9" s="7">
        <v>15</v>
      </c>
      <c r="G9" s="40">
        <f>E9+F9</f>
        <v>47.62</v>
      </c>
      <c r="H9" s="11">
        <f>RANK($G$8:$G$56,$G$8:$G$56,1)</f>
        <v>11</v>
      </c>
      <c r="I9" s="48">
        <v>29.47</v>
      </c>
      <c r="J9" s="7">
        <v>5</v>
      </c>
      <c r="K9" s="39">
        <f>I9+J9</f>
        <v>34.47</v>
      </c>
      <c r="L9" s="11">
        <f>RANK($K$8:$K$56,$K$8:$K$56,1)</f>
        <v>13</v>
      </c>
      <c r="M9" s="48">
        <v>17.95</v>
      </c>
      <c r="N9" s="7">
        <v>5</v>
      </c>
      <c r="O9" s="39">
        <f>M9+N9</f>
        <v>22.95</v>
      </c>
      <c r="P9" s="11">
        <f>RANK($O$8:$O$56,$O$8:$O$56,1)</f>
        <v>8</v>
      </c>
      <c r="Q9" s="48">
        <v>34.38</v>
      </c>
      <c r="R9" s="7">
        <v>5</v>
      </c>
      <c r="S9" s="39">
        <f>Q9+R9</f>
        <v>39.38</v>
      </c>
      <c r="T9" s="11">
        <f>RANK($S$8:$S$56,$S$8:$S$56,1)</f>
        <v>6</v>
      </c>
      <c r="U9" s="48">
        <v>35.5</v>
      </c>
      <c r="V9" s="7">
        <v>25</v>
      </c>
      <c r="W9" s="39">
        <f>U9+V9</f>
        <v>60.5</v>
      </c>
      <c r="X9" s="11">
        <f>RANK($W$8:$W$56,$W$8:$W$56,1)</f>
        <v>16</v>
      </c>
      <c r="Y9" s="57">
        <f>(H9+L9+P9+T9+X9)</f>
        <v>54</v>
      </c>
      <c r="Z9" s="57">
        <f>RANK($Y$6:$Y$56,$Y$6:$Y$56,1)</f>
        <v>11</v>
      </c>
      <c r="AA9" s="76">
        <v>2</v>
      </c>
      <c r="AB9" s="62">
        <f>(G9+K9+O9+S9+W9)</f>
        <v>204.92000000000002</v>
      </c>
    </row>
    <row r="10" spans="1:28" ht="11.25">
      <c r="A10" s="60">
        <v>16</v>
      </c>
      <c r="B10" s="7" t="s">
        <v>53</v>
      </c>
      <c r="C10" s="45" t="s">
        <v>54</v>
      </c>
      <c r="D10" s="11" t="s">
        <v>47</v>
      </c>
      <c r="E10" s="48">
        <v>38.97</v>
      </c>
      <c r="F10" s="7">
        <v>10</v>
      </c>
      <c r="G10" s="40">
        <f>E10+F10</f>
        <v>48.97</v>
      </c>
      <c r="H10" s="11">
        <f>RANK($G$8:$G$56,$G$8:$G$56,1)</f>
        <v>12</v>
      </c>
      <c r="I10" s="48">
        <v>27.85</v>
      </c>
      <c r="J10" s="7">
        <v>5</v>
      </c>
      <c r="K10" s="39">
        <f>I10+J10</f>
        <v>32.85</v>
      </c>
      <c r="L10" s="11">
        <f>RANK($K$8:$K$56,$K$8:$K$56,1)</f>
        <v>9</v>
      </c>
      <c r="M10" s="48">
        <v>19.99</v>
      </c>
      <c r="N10" s="7">
        <v>5</v>
      </c>
      <c r="O10" s="39">
        <f>M10+N10</f>
        <v>24.99</v>
      </c>
      <c r="P10" s="11">
        <f>RANK($O$8:$O$56,$O$8:$O$56,1)</f>
        <v>13</v>
      </c>
      <c r="Q10" s="48">
        <v>43.73</v>
      </c>
      <c r="R10" s="7">
        <v>5</v>
      </c>
      <c r="S10" s="39">
        <f>Q10+R10</f>
        <v>48.73</v>
      </c>
      <c r="T10" s="11">
        <f>RANK($S$8:$S$56,$S$8:$S$56,1)</f>
        <v>11</v>
      </c>
      <c r="U10" s="48">
        <v>42.2</v>
      </c>
      <c r="V10" s="7">
        <v>20</v>
      </c>
      <c r="W10" s="39">
        <f>U10+V10</f>
        <v>62.2</v>
      </c>
      <c r="X10" s="11">
        <f>RANK($W$8:$W$56,$W$8:$W$56,1)</f>
        <v>17</v>
      </c>
      <c r="Y10" s="57">
        <f>(H10+L10+P10+T10+X10)</f>
        <v>62</v>
      </c>
      <c r="Z10" s="57">
        <f>RANK($Y$6:$Y$56,$Y$6:$Y$56,1)</f>
        <v>13</v>
      </c>
      <c r="AA10" s="76">
        <v>3</v>
      </c>
      <c r="AB10" s="62">
        <f>(G10+K10+O10+S10+W10)</f>
        <v>217.74</v>
      </c>
    </row>
    <row r="11" spans="1:28" ht="11.25">
      <c r="A11" s="60">
        <v>47</v>
      </c>
      <c r="B11" s="7" t="s">
        <v>96</v>
      </c>
      <c r="C11" s="45"/>
      <c r="D11" s="11" t="s">
        <v>47</v>
      </c>
      <c r="E11" s="48">
        <v>53.64</v>
      </c>
      <c r="F11" s="7">
        <v>10</v>
      </c>
      <c r="G11" s="40">
        <f>E11+F11</f>
        <v>63.64</v>
      </c>
      <c r="H11" s="11">
        <f>RANK($G$8:$G$56,$G$8:$G$56,1)</f>
        <v>20</v>
      </c>
      <c r="I11" s="48">
        <v>48.72</v>
      </c>
      <c r="J11" s="7">
        <v>20</v>
      </c>
      <c r="K11" s="39">
        <f>I11+J11</f>
        <v>68.72</v>
      </c>
      <c r="L11" s="11">
        <f>RANK($K$8:$K$56,$K$8:$K$56,1)</f>
        <v>24</v>
      </c>
      <c r="M11" s="48">
        <v>32.03</v>
      </c>
      <c r="N11" s="7">
        <v>15</v>
      </c>
      <c r="O11" s="39">
        <f>M11+N11</f>
        <v>47.03</v>
      </c>
      <c r="P11" s="11">
        <f>RANK($O$8:$O$56,$O$8:$O$56,1)</f>
        <v>21</v>
      </c>
      <c r="Q11" s="48">
        <v>62.61</v>
      </c>
      <c r="R11" s="7">
        <v>10</v>
      </c>
      <c r="S11" s="39">
        <f>Q11+R11</f>
        <v>72.61</v>
      </c>
      <c r="T11" s="11">
        <f>RANK($S$8:$S$56,$S$8:$S$56,1)</f>
        <v>21</v>
      </c>
      <c r="U11" s="48">
        <v>62.93</v>
      </c>
      <c r="V11" s="7">
        <v>20</v>
      </c>
      <c r="W11" s="39">
        <f>U11+V11</f>
        <v>82.93</v>
      </c>
      <c r="X11" s="11">
        <f>RANK($W$8:$W$56,$W$8:$W$56,1)</f>
        <v>21</v>
      </c>
      <c r="Y11" s="57">
        <f>(H11+L11+P11+T11+X11)</f>
        <v>107</v>
      </c>
      <c r="Z11" s="57">
        <f>RANK($Y$6:$Y$56,$Y$6:$Y$56,1)</f>
        <v>23</v>
      </c>
      <c r="AA11" s="76">
        <v>4</v>
      </c>
      <c r="AB11" s="62">
        <f>(G11+K11+O11+S11+W11)</f>
        <v>334.93</v>
      </c>
    </row>
    <row r="12" spans="1:28" ht="12" thickBot="1">
      <c r="A12" s="91">
        <v>12</v>
      </c>
      <c r="B12" s="88" t="s">
        <v>46</v>
      </c>
      <c r="C12" s="92" t="s">
        <v>25</v>
      </c>
      <c r="D12" s="68" t="s">
        <v>47</v>
      </c>
      <c r="E12" s="93">
        <v>51.52</v>
      </c>
      <c r="F12" s="88">
        <v>40</v>
      </c>
      <c r="G12" s="94">
        <f>E12+F12</f>
        <v>91.52000000000001</v>
      </c>
      <c r="H12" s="68">
        <f>RANK($G$8:$G$56,$G$8:$G$56,1)</f>
        <v>24</v>
      </c>
      <c r="I12" s="93">
        <v>15.4</v>
      </c>
      <c r="J12" s="88">
        <v>45</v>
      </c>
      <c r="K12" s="95">
        <f>I12+J12</f>
        <v>60.4</v>
      </c>
      <c r="L12" s="68">
        <f>RANK($K$8:$K$56,$K$8:$K$56,1)</f>
        <v>21</v>
      </c>
      <c r="M12" s="93">
        <v>58.23</v>
      </c>
      <c r="N12" s="88">
        <v>20</v>
      </c>
      <c r="O12" s="95">
        <f>M12+N12</f>
        <v>78.22999999999999</v>
      </c>
      <c r="P12" s="68">
        <f>RANK($O$8:$O$56,$O$8:$O$56,1)</f>
        <v>24</v>
      </c>
      <c r="Q12" s="93">
        <v>67.39</v>
      </c>
      <c r="R12" s="88">
        <v>40</v>
      </c>
      <c r="S12" s="96">
        <f>Q12+R12</f>
        <v>107.39</v>
      </c>
      <c r="T12" s="68">
        <f>RANK($S$8:$S$56,$S$8:$S$56,1)</f>
        <v>23</v>
      </c>
      <c r="U12" s="93">
        <v>85.34</v>
      </c>
      <c r="V12" s="88">
        <v>70</v>
      </c>
      <c r="W12" s="96">
        <f>U12+V12</f>
        <v>155.34</v>
      </c>
      <c r="X12" s="68">
        <f>RANK($W$8:$W$56,$W$8:$W$56,1)</f>
        <v>22</v>
      </c>
      <c r="Y12" s="97">
        <f>(H12+L12+P12+T12+X12)</f>
        <v>114</v>
      </c>
      <c r="Z12" s="97">
        <f>RANK($Y$6:$Y$56,$Y$6:$Y$56,1)</f>
        <v>24</v>
      </c>
      <c r="AA12" s="76">
        <v>5</v>
      </c>
      <c r="AB12" s="62">
        <f>(G12+K12+O12+S12+W12)</f>
        <v>492.88</v>
      </c>
    </row>
    <row r="13" spans="1:28" ht="12" thickBot="1">
      <c r="A13" s="119" t="s">
        <v>120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1"/>
      <c r="AB13" s="62"/>
    </row>
    <row r="14" spans="1:28" ht="11.25">
      <c r="A14" s="77">
        <v>61</v>
      </c>
      <c r="B14" s="78" t="s">
        <v>112</v>
      </c>
      <c r="C14" s="79" t="s">
        <v>30</v>
      </c>
      <c r="D14" s="80" t="s">
        <v>26</v>
      </c>
      <c r="E14" s="81">
        <v>33.08</v>
      </c>
      <c r="F14" s="78"/>
      <c r="G14" s="82">
        <f aca="true" t="shared" si="0" ref="G14:G32">E14+F14</f>
        <v>33.08</v>
      </c>
      <c r="H14" s="80">
        <f aca="true" t="shared" si="1" ref="H14:H32">RANK($G$8:$G$56,$G$8:$G$56,1)</f>
        <v>3</v>
      </c>
      <c r="I14" s="81">
        <v>18.79</v>
      </c>
      <c r="J14" s="78">
        <v>5</v>
      </c>
      <c r="K14" s="83">
        <f aca="true" t="shared" si="2" ref="K14:K32">I14+J14</f>
        <v>23.79</v>
      </c>
      <c r="L14" s="80">
        <f aca="true" t="shared" si="3" ref="L14:L32">RANK($K$8:$K$56,$K$8:$K$56,1)</f>
        <v>3</v>
      </c>
      <c r="M14" s="81">
        <v>14.16</v>
      </c>
      <c r="N14" s="78"/>
      <c r="O14" s="83">
        <f aca="true" t="shared" si="4" ref="O14:O32">M14+N14</f>
        <v>14.16</v>
      </c>
      <c r="P14" s="80">
        <f aca="true" t="shared" si="5" ref="P14:P32">RANK($O$8:$O$56,$O$8:$O$56,1)</f>
        <v>2</v>
      </c>
      <c r="Q14" s="81">
        <v>32.54</v>
      </c>
      <c r="R14" s="78"/>
      <c r="S14" s="83">
        <f aca="true" t="shared" si="6" ref="S14:S32">Q14+R14</f>
        <v>32.54</v>
      </c>
      <c r="T14" s="80">
        <f aca="true" t="shared" si="7" ref="T14:T32">RANK($S$8:$S$56,$S$8:$S$56,1)</f>
        <v>2</v>
      </c>
      <c r="U14" s="81">
        <v>26.12</v>
      </c>
      <c r="V14" s="78"/>
      <c r="W14" s="83">
        <f aca="true" t="shared" si="8" ref="W14:W32">U14+V14</f>
        <v>26.12</v>
      </c>
      <c r="X14" s="80">
        <f aca="true" t="shared" si="9" ref="X14:X32">RANK($W$8:$W$56,$W$8:$W$56,1)</f>
        <v>1</v>
      </c>
      <c r="Y14" s="84">
        <f aca="true" t="shared" si="10" ref="Y14:Y32">(H14+L14+P14+T14+X14)</f>
        <v>11</v>
      </c>
      <c r="Z14" s="84">
        <f aca="true" t="shared" si="11" ref="Z14:Z32">RANK($Y$6:$Y$56,$Y$6:$Y$56,1)</f>
        <v>1</v>
      </c>
      <c r="AA14" s="85">
        <v>1</v>
      </c>
      <c r="AB14" s="62">
        <f aca="true" t="shared" si="12" ref="AB14:AB32">(G14+K14+O14+S14+W14)</f>
        <v>129.69</v>
      </c>
    </row>
    <row r="15" spans="1:28" ht="11.25">
      <c r="A15" s="60">
        <v>48</v>
      </c>
      <c r="B15" s="7" t="s">
        <v>97</v>
      </c>
      <c r="C15" s="45" t="s">
        <v>85</v>
      </c>
      <c r="D15" s="11" t="s">
        <v>26</v>
      </c>
      <c r="E15" s="48">
        <v>25.29</v>
      </c>
      <c r="F15" s="7">
        <v>10</v>
      </c>
      <c r="G15" s="40">
        <f t="shared" si="0"/>
        <v>35.29</v>
      </c>
      <c r="H15" s="11">
        <f t="shared" si="1"/>
        <v>9</v>
      </c>
      <c r="I15" s="48">
        <v>18.14</v>
      </c>
      <c r="J15" s="7">
        <v>5</v>
      </c>
      <c r="K15" s="39">
        <f t="shared" si="2"/>
        <v>23.14</v>
      </c>
      <c r="L15" s="11">
        <f t="shared" si="3"/>
        <v>2</v>
      </c>
      <c r="M15" s="48">
        <v>12.85</v>
      </c>
      <c r="N15" s="7"/>
      <c r="O15" s="39">
        <f t="shared" si="4"/>
        <v>12.85</v>
      </c>
      <c r="P15" s="11">
        <f t="shared" si="5"/>
        <v>1</v>
      </c>
      <c r="Q15" s="48">
        <v>26.8</v>
      </c>
      <c r="R15" s="7"/>
      <c r="S15" s="39">
        <f t="shared" si="6"/>
        <v>26.8</v>
      </c>
      <c r="T15" s="11">
        <f t="shared" si="7"/>
        <v>1</v>
      </c>
      <c r="U15" s="48">
        <v>26.63</v>
      </c>
      <c r="V15" s="7"/>
      <c r="W15" s="39">
        <f t="shared" si="8"/>
        <v>26.63</v>
      </c>
      <c r="X15" s="11">
        <f t="shared" si="9"/>
        <v>2</v>
      </c>
      <c r="Y15" s="57">
        <f t="shared" si="10"/>
        <v>15</v>
      </c>
      <c r="Z15" s="57">
        <f t="shared" si="11"/>
        <v>2</v>
      </c>
      <c r="AA15" s="76">
        <v>2</v>
      </c>
      <c r="AB15" s="62">
        <f t="shared" si="12"/>
        <v>124.71</v>
      </c>
    </row>
    <row r="16" spans="1:28" ht="11.25">
      <c r="A16" s="60">
        <v>42</v>
      </c>
      <c r="B16" s="7" t="s">
        <v>92</v>
      </c>
      <c r="C16" s="45" t="s">
        <v>93</v>
      </c>
      <c r="D16" s="11" t="s">
        <v>26</v>
      </c>
      <c r="E16" s="48">
        <v>33.78</v>
      </c>
      <c r="F16" s="7"/>
      <c r="G16" s="40">
        <f t="shared" si="0"/>
        <v>33.78</v>
      </c>
      <c r="H16" s="11">
        <f t="shared" si="1"/>
        <v>4</v>
      </c>
      <c r="I16" s="48">
        <v>25.43</v>
      </c>
      <c r="J16" s="7"/>
      <c r="K16" s="39">
        <f t="shared" si="2"/>
        <v>25.43</v>
      </c>
      <c r="L16" s="11">
        <f t="shared" si="3"/>
        <v>5</v>
      </c>
      <c r="M16" s="48">
        <v>16.88</v>
      </c>
      <c r="N16" s="7"/>
      <c r="O16" s="39">
        <f t="shared" si="4"/>
        <v>16.88</v>
      </c>
      <c r="P16" s="11">
        <f t="shared" si="5"/>
        <v>4</v>
      </c>
      <c r="Q16" s="48">
        <v>38.79</v>
      </c>
      <c r="R16" s="7">
        <v>5</v>
      </c>
      <c r="S16" s="39">
        <f t="shared" si="6"/>
        <v>43.79</v>
      </c>
      <c r="T16" s="11">
        <f t="shared" si="7"/>
        <v>8</v>
      </c>
      <c r="U16" s="48">
        <v>33.71</v>
      </c>
      <c r="V16" s="7">
        <v>5</v>
      </c>
      <c r="W16" s="39">
        <f t="shared" si="8"/>
        <v>38.71</v>
      </c>
      <c r="X16" s="11">
        <f t="shared" si="9"/>
        <v>6</v>
      </c>
      <c r="Y16" s="57">
        <f t="shared" si="10"/>
        <v>27</v>
      </c>
      <c r="Z16" s="57">
        <f t="shared" si="11"/>
        <v>3</v>
      </c>
      <c r="AA16" s="76">
        <v>3</v>
      </c>
      <c r="AB16" s="62">
        <f t="shared" si="12"/>
        <v>158.59</v>
      </c>
    </row>
    <row r="17" spans="1:28" ht="11.25">
      <c r="A17" s="60">
        <v>52</v>
      </c>
      <c r="B17" s="7" t="s">
        <v>101</v>
      </c>
      <c r="C17" s="45" t="s">
        <v>40</v>
      </c>
      <c r="D17" s="11" t="s">
        <v>26</v>
      </c>
      <c r="E17" s="48">
        <v>26.11</v>
      </c>
      <c r="F17" s="7"/>
      <c r="G17" s="40">
        <f t="shared" si="0"/>
        <v>26.11</v>
      </c>
      <c r="H17" s="11">
        <f t="shared" si="1"/>
        <v>1</v>
      </c>
      <c r="I17" s="48">
        <v>23.13</v>
      </c>
      <c r="J17" s="7">
        <v>10</v>
      </c>
      <c r="K17" s="39">
        <f t="shared" si="2"/>
        <v>33.129999999999995</v>
      </c>
      <c r="L17" s="11">
        <f t="shared" si="3"/>
        <v>11</v>
      </c>
      <c r="M17" s="48">
        <v>19.12</v>
      </c>
      <c r="N17" s="7"/>
      <c r="O17" s="39">
        <f t="shared" si="4"/>
        <v>19.12</v>
      </c>
      <c r="P17" s="11">
        <f t="shared" si="5"/>
        <v>5</v>
      </c>
      <c r="Q17" s="48">
        <v>40.92</v>
      </c>
      <c r="R17" s="7">
        <v>5</v>
      </c>
      <c r="S17" s="39">
        <f t="shared" si="6"/>
        <v>45.92</v>
      </c>
      <c r="T17" s="11">
        <f t="shared" si="7"/>
        <v>9</v>
      </c>
      <c r="U17" s="48">
        <v>27.54</v>
      </c>
      <c r="V17" s="7">
        <v>5</v>
      </c>
      <c r="W17" s="39">
        <f t="shared" si="8"/>
        <v>32.54</v>
      </c>
      <c r="X17" s="11">
        <f t="shared" si="9"/>
        <v>3</v>
      </c>
      <c r="Y17" s="57">
        <f t="shared" si="10"/>
        <v>29</v>
      </c>
      <c r="Z17" s="57">
        <f t="shared" si="11"/>
        <v>4</v>
      </c>
      <c r="AA17" s="76">
        <v>4</v>
      </c>
      <c r="AB17" s="62">
        <f t="shared" si="12"/>
        <v>156.82</v>
      </c>
    </row>
    <row r="18" spans="1:28" ht="11.25">
      <c r="A18" s="60">
        <v>8</v>
      </c>
      <c r="B18" s="7" t="s">
        <v>41</v>
      </c>
      <c r="C18" s="45" t="s">
        <v>40</v>
      </c>
      <c r="D18" s="11" t="s">
        <v>26</v>
      </c>
      <c r="E18" s="48">
        <v>33.84</v>
      </c>
      <c r="F18" s="7"/>
      <c r="G18" s="40">
        <f t="shared" si="0"/>
        <v>33.84</v>
      </c>
      <c r="H18" s="11">
        <f t="shared" si="1"/>
        <v>5</v>
      </c>
      <c r="I18" s="48">
        <v>25.23</v>
      </c>
      <c r="J18" s="7">
        <v>5</v>
      </c>
      <c r="K18" s="39">
        <f t="shared" si="2"/>
        <v>30.23</v>
      </c>
      <c r="L18" s="11">
        <f t="shared" si="3"/>
        <v>8</v>
      </c>
      <c r="M18" s="48">
        <v>18.15</v>
      </c>
      <c r="N18" s="7">
        <v>5</v>
      </c>
      <c r="O18" s="39">
        <f t="shared" si="4"/>
        <v>23.15</v>
      </c>
      <c r="P18" s="11">
        <f t="shared" si="5"/>
        <v>9</v>
      </c>
      <c r="Q18" s="48">
        <v>37.13</v>
      </c>
      <c r="R18" s="7"/>
      <c r="S18" s="39">
        <f t="shared" si="6"/>
        <v>37.13</v>
      </c>
      <c r="T18" s="11">
        <f t="shared" si="7"/>
        <v>4</v>
      </c>
      <c r="U18" s="48">
        <v>32.55</v>
      </c>
      <c r="V18" s="7">
        <v>5</v>
      </c>
      <c r="W18" s="39">
        <f t="shared" si="8"/>
        <v>37.55</v>
      </c>
      <c r="X18" s="11">
        <f t="shared" si="9"/>
        <v>5</v>
      </c>
      <c r="Y18" s="57">
        <f t="shared" si="10"/>
        <v>31</v>
      </c>
      <c r="Z18" s="57">
        <f t="shared" si="11"/>
        <v>5</v>
      </c>
      <c r="AA18" s="76">
        <v>5</v>
      </c>
      <c r="AB18" s="62">
        <f t="shared" si="12"/>
        <v>161.89999999999998</v>
      </c>
    </row>
    <row r="19" spans="1:28" ht="11.25">
      <c r="A19" s="60">
        <v>53</v>
      </c>
      <c r="B19" s="7" t="s">
        <v>102</v>
      </c>
      <c r="C19" s="45" t="s">
        <v>40</v>
      </c>
      <c r="D19" s="11" t="s">
        <v>26</v>
      </c>
      <c r="E19" s="48">
        <v>31.67</v>
      </c>
      <c r="F19" s="7"/>
      <c r="G19" s="40">
        <f t="shared" si="0"/>
        <v>31.67</v>
      </c>
      <c r="H19" s="11">
        <f t="shared" si="1"/>
        <v>2</v>
      </c>
      <c r="I19" s="48">
        <v>22.71</v>
      </c>
      <c r="J19" s="7"/>
      <c r="K19" s="39">
        <f t="shared" si="2"/>
        <v>22.71</v>
      </c>
      <c r="L19" s="11">
        <f t="shared" si="3"/>
        <v>1</v>
      </c>
      <c r="M19" s="48">
        <v>19.47</v>
      </c>
      <c r="N19" s="7">
        <v>5</v>
      </c>
      <c r="O19" s="39">
        <f t="shared" si="4"/>
        <v>24.47</v>
      </c>
      <c r="P19" s="11">
        <f t="shared" si="5"/>
        <v>12</v>
      </c>
      <c r="Q19" s="48">
        <v>37.07</v>
      </c>
      <c r="R19" s="7">
        <v>10</v>
      </c>
      <c r="S19" s="39">
        <f t="shared" si="6"/>
        <v>47.07</v>
      </c>
      <c r="T19" s="11">
        <f t="shared" si="7"/>
        <v>10</v>
      </c>
      <c r="U19" s="48">
        <v>36</v>
      </c>
      <c r="V19" s="7">
        <v>10</v>
      </c>
      <c r="W19" s="39">
        <f t="shared" si="8"/>
        <v>46</v>
      </c>
      <c r="X19" s="11">
        <f t="shared" si="9"/>
        <v>8</v>
      </c>
      <c r="Y19" s="57">
        <f t="shared" si="10"/>
        <v>33</v>
      </c>
      <c r="Z19" s="57">
        <f t="shared" si="11"/>
        <v>6</v>
      </c>
      <c r="AA19" s="76">
        <v>6</v>
      </c>
      <c r="AB19" s="62">
        <f t="shared" si="12"/>
        <v>171.92</v>
      </c>
    </row>
    <row r="20" spans="1:28" ht="11.25">
      <c r="A20" s="60">
        <v>1</v>
      </c>
      <c r="B20" s="7" t="s">
        <v>24</v>
      </c>
      <c r="C20" s="45" t="s">
        <v>25</v>
      </c>
      <c r="D20" s="11" t="s">
        <v>26</v>
      </c>
      <c r="E20" s="48">
        <v>34.66</v>
      </c>
      <c r="F20" s="7"/>
      <c r="G20" s="40">
        <f t="shared" si="0"/>
        <v>34.66</v>
      </c>
      <c r="H20" s="11">
        <f t="shared" si="1"/>
        <v>7</v>
      </c>
      <c r="I20" s="48">
        <v>24.69</v>
      </c>
      <c r="J20" s="7">
        <v>5</v>
      </c>
      <c r="K20" s="39">
        <f t="shared" si="2"/>
        <v>29.69</v>
      </c>
      <c r="L20" s="11">
        <f t="shared" si="3"/>
        <v>7</v>
      </c>
      <c r="M20" s="48">
        <v>17.94</v>
      </c>
      <c r="N20" s="7">
        <v>5</v>
      </c>
      <c r="O20" s="39">
        <f t="shared" si="4"/>
        <v>22.94</v>
      </c>
      <c r="P20" s="11">
        <f t="shared" si="5"/>
        <v>7</v>
      </c>
      <c r="Q20" s="48">
        <v>35.46</v>
      </c>
      <c r="R20" s="7"/>
      <c r="S20" s="39">
        <f t="shared" si="6"/>
        <v>35.46</v>
      </c>
      <c r="T20" s="11">
        <f t="shared" si="7"/>
        <v>3</v>
      </c>
      <c r="U20" s="48">
        <v>39.15</v>
      </c>
      <c r="V20" s="7">
        <v>15</v>
      </c>
      <c r="W20" s="39">
        <f t="shared" si="8"/>
        <v>54.15</v>
      </c>
      <c r="X20" s="11">
        <f t="shared" si="9"/>
        <v>12</v>
      </c>
      <c r="Y20" s="57">
        <f t="shared" si="10"/>
        <v>36</v>
      </c>
      <c r="Z20" s="57">
        <f t="shared" si="11"/>
        <v>8</v>
      </c>
      <c r="AA20" s="76">
        <v>7</v>
      </c>
      <c r="AB20" s="62">
        <f t="shared" si="12"/>
        <v>176.9</v>
      </c>
    </row>
    <row r="21" spans="1:28" ht="11.25">
      <c r="A21" s="60">
        <v>2</v>
      </c>
      <c r="B21" s="7" t="s">
        <v>27</v>
      </c>
      <c r="C21" s="45" t="s">
        <v>28</v>
      </c>
      <c r="D21" s="11" t="s">
        <v>26</v>
      </c>
      <c r="E21" s="48">
        <v>34.2</v>
      </c>
      <c r="F21" s="7"/>
      <c r="G21" s="40">
        <f t="shared" si="0"/>
        <v>34.2</v>
      </c>
      <c r="H21" s="11">
        <f t="shared" si="1"/>
        <v>6</v>
      </c>
      <c r="I21" s="48">
        <v>28.8</v>
      </c>
      <c r="J21" s="7">
        <v>5</v>
      </c>
      <c r="K21" s="39">
        <f t="shared" si="2"/>
        <v>33.8</v>
      </c>
      <c r="L21" s="11">
        <f t="shared" si="3"/>
        <v>12</v>
      </c>
      <c r="M21" s="48">
        <v>18.81</v>
      </c>
      <c r="N21" s="7">
        <v>5</v>
      </c>
      <c r="O21" s="39">
        <f t="shared" si="4"/>
        <v>23.81</v>
      </c>
      <c r="P21" s="11">
        <f t="shared" si="5"/>
        <v>10</v>
      </c>
      <c r="Q21" s="48">
        <v>40.49</v>
      </c>
      <c r="R21" s="7"/>
      <c r="S21" s="39">
        <f t="shared" si="6"/>
        <v>40.49</v>
      </c>
      <c r="T21" s="11">
        <f t="shared" si="7"/>
        <v>7</v>
      </c>
      <c r="U21" s="48">
        <v>37.38</v>
      </c>
      <c r="V21" s="7">
        <v>10</v>
      </c>
      <c r="W21" s="39">
        <f t="shared" si="8"/>
        <v>47.38</v>
      </c>
      <c r="X21" s="11">
        <f t="shared" si="9"/>
        <v>9</v>
      </c>
      <c r="Y21" s="57">
        <f t="shared" si="10"/>
        <v>44</v>
      </c>
      <c r="Z21" s="57">
        <f t="shared" si="11"/>
        <v>9</v>
      </c>
      <c r="AA21" s="76">
        <v>8</v>
      </c>
      <c r="AB21" s="62">
        <f t="shared" si="12"/>
        <v>179.68</v>
      </c>
    </row>
    <row r="22" spans="1:28" ht="11.25">
      <c r="A22" s="60">
        <v>11</v>
      </c>
      <c r="B22" s="7" t="s">
        <v>46</v>
      </c>
      <c r="C22" s="45" t="s">
        <v>25</v>
      </c>
      <c r="D22" s="11" t="s">
        <v>26</v>
      </c>
      <c r="E22" s="48">
        <v>39.02</v>
      </c>
      <c r="F22" s="7">
        <v>15</v>
      </c>
      <c r="G22" s="40">
        <f t="shared" si="0"/>
        <v>54.02</v>
      </c>
      <c r="H22" s="11">
        <f t="shared" si="1"/>
        <v>15</v>
      </c>
      <c r="I22" s="48">
        <v>24.55</v>
      </c>
      <c r="J22" s="7"/>
      <c r="K22" s="39">
        <f t="shared" si="2"/>
        <v>24.55</v>
      </c>
      <c r="L22" s="11">
        <f t="shared" si="3"/>
        <v>4</v>
      </c>
      <c r="M22" s="48">
        <v>16.84</v>
      </c>
      <c r="N22" s="7"/>
      <c r="O22" s="39">
        <f t="shared" si="4"/>
        <v>16.84</v>
      </c>
      <c r="P22" s="11">
        <f t="shared" si="5"/>
        <v>3</v>
      </c>
      <c r="Q22" s="48">
        <v>40.04</v>
      </c>
      <c r="R22" s="7">
        <v>15</v>
      </c>
      <c r="S22" s="39">
        <f t="shared" si="6"/>
        <v>55.04</v>
      </c>
      <c r="T22" s="11">
        <f t="shared" si="7"/>
        <v>15</v>
      </c>
      <c r="U22" s="48">
        <v>40.83</v>
      </c>
      <c r="V22" s="7">
        <v>15</v>
      </c>
      <c r="W22" s="39">
        <f t="shared" si="8"/>
        <v>55.83</v>
      </c>
      <c r="X22" s="11">
        <f t="shared" si="9"/>
        <v>14</v>
      </c>
      <c r="Y22" s="57">
        <f t="shared" si="10"/>
        <v>51</v>
      </c>
      <c r="Z22" s="57">
        <f t="shared" si="11"/>
        <v>10</v>
      </c>
      <c r="AA22" s="76">
        <v>9</v>
      </c>
      <c r="AB22" s="62">
        <f t="shared" si="12"/>
        <v>206.28000000000003</v>
      </c>
    </row>
    <row r="23" spans="1:28" ht="11.25">
      <c r="A23" s="60">
        <v>3</v>
      </c>
      <c r="B23" s="7" t="s">
        <v>29</v>
      </c>
      <c r="C23" s="45" t="s">
        <v>30</v>
      </c>
      <c r="D23" s="11" t="s">
        <v>26</v>
      </c>
      <c r="E23" s="48">
        <v>41.78</v>
      </c>
      <c r="F23" s="7"/>
      <c r="G23" s="40">
        <f t="shared" si="0"/>
        <v>41.78</v>
      </c>
      <c r="H23" s="11">
        <f t="shared" si="1"/>
        <v>10</v>
      </c>
      <c r="I23" s="48">
        <v>28.24</v>
      </c>
      <c r="J23" s="7">
        <v>15</v>
      </c>
      <c r="K23" s="39">
        <f t="shared" si="2"/>
        <v>43.239999999999995</v>
      </c>
      <c r="L23" s="11">
        <f t="shared" si="3"/>
        <v>17</v>
      </c>
      <c r="M23" s="48">
        <v>20.19</v>
      </c>
      <c r="N23" s="7">
        <v>5</v>
      </c>
      <c r="O23" s="39">
        <f t="shared" si="4"/>
        <v>25.19</v>
      </c>
      <c r="P23" s="11">
        <f t="shared" si="5"/>
        <v>14</v>
      </c>
      <c r="Q23" s="48">
        <v>43.74</v>
      </c>
      <c r="R23" s="7">
        <v>5</v>
      </c>
      <c r="S23" s="39">
        <f t="shared" si="6"/>
        <v>48.74</v>
      </c>
      <c r="T23" s="11">
        <f t="shared" si="7"/>
        <v>12</v>
      </c>
      <c r="U23" s="48">
        <v>38.92</v>
      </c>
      <c r="V23" s="7">
        <v>5</v>
      </c>
      <c r="W23" s="39">
        <f t="shared" si="8"/>
        <v>43.92</v>
      </c>
      <c r="X23" s="11">
        <f t="shared" si="9"/>
        <v>7</v>
      </c>
      <c r="Y23" s="57">
        <f t="shared" si="10"/>
        <v>60</v>
      </c>
      <c r="Z23" s="57">
        <f t="shared" si="11"/>
        <v>12</v>
      </c>
      <c r="AA23" s="76">
        <v>10</v>
      </c>
      <c r="AB23" s="62">
        <f t="shared" si="12"/>
        <v>202.87</v>
      </c>
    </row>
    <row r="24" spans="1:28" ht="11.25">
      <c r="A24" s="60">
        <v>21</v>
      </c>
      <c r="B24" s="7" t="s">
        <v>63</v>
      </c>
      <c r="C24" s="45" t="s">
        <v>30</v>
      </c>
      <c r="D24" s="11" t="s">
        <v>26</v>
      </c>
      <c r="E24" s="48">
        <v>45.09</v>
      </c>
      <c r="F24" s="7">
        <v>15</v>
      </c>
      <c r="G24" s="40">
        <f t="shared" si="0"/>
        <v>60.09</v>
      </c>
      <c r="H24" s="11">
        <f t="shared" si="1"/>
        <v>19</v>
      </c>
      <c r="I24" s="48">
        <v>29.41</v>
      </c>
      <c r="J24" s="7"/>
      <c r="K24" s="39">
        <f t="shared" si="2"/>
        <v>29.41</v>
      </c>
      <c r="L24" s="11">
        <f t="shared" si="3"/>
        <v>6</v>
      </c>
      <c r="M24" s="48">
        <v>25.81</v>
      </c>
      <c r="N24" s="7"/>
      <c r="O24" s="39">
        <f t="shared" si="4"/>
        <v>25.81</v>
      </c>
      <c r="P24" s="11">
        <f t="shared" si="5"/>
        <v>15</v>
      </c>
      <c r="Q24" s="48">
        <v>49.28</v>
      </c>
      <c r="R24" s="7"/>
      <c r="S24" s="39">
        <f t="shared" si="6"/>
        <v>49.28</v>
      </c>
      <c r="T24" s="11">
        <f t="shared" si="7"/>
        <v>13</v>
      </c>
      <c r="U24" s="48">
        <v>38.4</v>
      </c>
      <c r="V24" s="7">
        <v>10</v>
      </c>
      <c r="W24" s="39">
        <f t="shared" si="8"/>
        <v>48.4</v>
      </c>
      <c r="X24" s="11">
        <f t="shared" si="9"/>
        <v>10</v>
      </c>
      <c r="Y24" s="57">
        <f t="shared" si="10"/>
        <v>63</v>
      </c>
      <c r="Z24" s="57">
        <f t="shared" si="11"/>
        <v>14</v>
      </c>
      <c r="AA24" s="76">
        <v>11</v>
      </c>
      <c r="AB24" s="62">
        <f t="shared" si="12"/>
        <v>212.99</v>
      </c>
    </row>
    <row r="25" spans="1:28" ht="11.25">
      <c r="A25" s="60">
        <v>46</v>
      </c>
      <c r="B25" s="7" t="s">
        <v>96</v>
      </c>
      <c r="C25" s="45" t="s">
        <v>43</v>
      </c>
      <c r="D25" s="11" t="s">
        <v>26</v>
      </c>
      <c r="E25" s="48">
        <v>39.85</v>
      </c>
      <c r="F25" s="7">
        <v>10</v>
      </c>
      <c r="G25" s="40">
        <f t="shared" si="0"/>
        <v>49.85</v>
      </c>
      <c r="H25" s="11">
        <f t="shared" si="1"/>
        <v>13</v>
      </c>
      <c r="I25" s="48">
        <v>33.44</v>
      </c>
      <c r="J25" s="7">
        <v>5</v>
      </c>
      <c r="K25" s="39">
        <f t="shared" si="2"/>
        <v>38.44</v>
      </c>
      <c r="L25" s="11">
        <f t="shared" si="3"/>
        <v>15</v>
      </c>
      <c r="M25" s="48">
        <v>25.11</v>
      </c>
      <c r="N25" s="7">
        <v>10</v>
      </c>
      <c r="O25" s="39">
        <f t="shared" si="4"/>
        <v>35.11</v>
      </c>
      <c r="P25" s="11">
        <f t="shared" si="5"/>
        <v>19</v>
      </c>
      <c r="Q25" s="48">
        <v>46.05</v>
      </c>
      <c r="R25" s="7">
        <v>5</v>
      </c>
      <c r="S25" s="39">
        <f t="shared" si="6"/>
        <v>51.05</v>
      </c>
      <c r="T25" s="11">
        <f t="shared" si="7"/>
        <v>14</v>
      </c>
      <c r="U25" s="48">
        <v>43.35</v>
      </c>
      <c r="V25" s="7">
        <v>10</v>
      </c>
      <c r="W25" s="39">
        <f t="shared" si="8"/>
        <v>53.35</v>
      </c>
      <c r="X25" s="11">
        <f t="shared" si="9"/>
        <v>11</v>
      </c>
      <c r="Y25" s="57">
        <f t="shared" si="10"/>
        <v>72</v>
      </c>
      <c r="Z25" s="57">
        <f t="shared" si="11"/>
        <v>15</v>
      </c>
      <c r="AA25" s="76">
        <v>12</v>
      </c>
      <c r="AB25" s="62">
        <f t="shared" si="12"/>
        <v>227.79999999999998</v>
      </c>
    </row>
    <row r="26" spans="1:28" ht="11.25">
      <c r="A26" s="60">
        <v>22</v>
      </c>
      <c r="B26" s="7" t="s">
        <v>64</v>
      </c>
      <c r="C26" s="45" t="s">
        <v>65</v>
      </c>
      <c r="D26" s="11" t="s">
        <v>26</v>
      </c>
      <c r="E26" s="48">
        <v>50.55</v>
      </c>
      <c r="F26" s="7"/>
      <c r="G26" s="40">
        <f t="shared" si="0"/>
        <v>50.55</v>
      </c>
      <c r="H26" s="11">
        <f t="shared" si="1"/>
        <v>14</v>
      </c>
      <c r="I26" s="48">
        <v>40.42</v>
      </c>
      <c r="J26" s="7"/>
      <c r="K26" s="39">
        <f t="shared" si="2"/>
        <v>40.42</v>
      </c>
      <c r="L26" s="11">
        <f t="shared" si="3"/>
        <v>16</v>
      </c>
      <c r="M26" s="48">
        <v>35</v>
      </c>
      <c r="N26" s="7">
        <v>10</v>
      </c>
      <c r="O26" s="39">
        <f t="shared" si="4"/>
        <v>45</v>
      </c>
      <c r="P26" s="11">
        <f t="shared" si="5"/>
        <v>20</v>
      </c>
      <c r="Q26" s="48">
        <v>56.18</v>
      </c>
      <c r="R26" s="7"/>
      <c r="S26" s="39">
        <f t="shared" si="6"/>
        <v>56.18</v>
      </c>
      <c r="T26" s="11">
        <f t="shared" si="7"/>
        <v>16</v>
      </c>
      <c r="U26" s="48">
        <v>50.61</v>
      </c>
      <c r="V26" s="7">
        <v>5</v>
      </c>
      <c r="W26" s="39">
        <f t="shared" si="8"/>
        <v>55.61</v>
      </c>
      <c r="X26" s="11">
        <f t="shared" si="9"/>
        <v>13</v>
      </c>
      <c r="Y26" s="57">
        <f t="shared" si="10"/>
        <v>79</v>
      </c>
      <c r="Z26" s="57">
        <f t="shared" si="11"/>
        <v>16</v>
      </c>
      <c r="AA26" s="76">
        <v>13</v>
      </c>
      <c r="AB26" s="62">
        <f t="shared" si="12"/>
        <v>247.76</v>
      </c>
    </row>
    <row r="27" spans="1:29" ht="11.25">
      <c r="A27" s="60">
        <v>60</v>
      </c>
      <c r="B27" s="7" t="s">
        <v>110</v>
      </c>
      <c r="C27" s="45" t="s">
        <v>111</v>
      </c>
      <c r="D27" s="11" t="s">
        <v>26</v>
      </c>
      <c r="E27" s="48">
        <v>49.83</v>
      </c>
      <c r="F27" s="7">
        <v>5</v>
      </c>
      <c r="G27" s="40">
        <f t="shared" si="0"/>
        <v>54.83</v>
      </c>
      <c r="H27" s="11">
        <f t="shared" si="1"/>
        <v>16</v>
      </c>
      <c r="I27" s="48">
        <v>39.13</v>
      </c>
      <c r="J27" s="7">
        <v>5</v>
      </c>
      <c r="K27" s="39">
        <f t="shared" si="2"/>
        <v>44.13</v>
      </c>
      <c r="L27" s="11">
        <f t="shared" si="3"/>
        <v>18</v>
      </c>
      <c r="M27" s="48">
        <v>23.97</v>
      </c>
      <c r="N27" s="7"/>
      <c r="O27" s="39">
        <f t="shared" si="4"/>
        <v>23.97</v>
      </c>
      <c r="P27" s="11">
        <f t="shared" si="5"/>
        <v>11</v>
      </c>
      <c r="Q27" s="48">
        <v>27.23</v>
      </c>
      <c r="R27" s="7">
        <v>40</v>
      </c>
      <c r="S27" s="39">
        <f t="shared" si="6"/>
        <v>67.23</v>
      </c>
      <c r="T27" s="11">
        <f t="shared" si="7"/>
        <v>19</v>
      </c>
      <c r="U27" s="71">
        <v>999</v>
      </c>
      <c r="V27" s="72"/>
      <c r="W27" s="70">
        <f t="shared" si="8"/>
        <v>999</v>
      </c>
      <c r="X27" s="11">
        <f t="shared" si="9"/>
        <v>23</v>
      </c>
      <c r="Y27" s="57">
        <f t="shared" si="10"/>
        <v>87</v>
      </c>
      <c r="Z27" s="57">
        <f t="shared" si="11"/>
        <v>17</v>
      </c>
      <c r="AA27" s="76">
        <v>14</v>
      </c>
      <c r="AB27" s="62">
        <f t="shared" si="12"/>
        <v>1189.16</v>
      </c>
      <c r="AC27" s="41" t="s">
        <v>115</v>
      </c>
    </row>
    <row r="28" spans="1:28" ht="11.25">
      <c r="A28" s="60">
        <v>25</v>
      </c>
      <c r="B28" s="7" t="s">
        <v>69</v>
      </c>
      <c r="C28" s="45" t="s">
        <v>70</v>
      </c>
      <c r="D28" s="11" t="s">
        <v>26</v>
      </c>
      <c r="E28" s="48">
        <v>45.33</v>
      </c>
      <c r="F28" s="7">
        <v>10</v>
      </c>
      <c r="G28" s="40">
        <f t="shared" si="0"/>
        <v>55.33</v>
      </c>
      <c r="H28" s="11">
        <f t="shared" si="1"/>
        <v>17</v>
      </c>
      <c r="I28" s="48">
        <v>35.29</v>
      </c>
      <c r="J28" s="7">
        <v>15</v>
      </c>
      <c r="K28" s="39">
        <f t="shared" si="2"/>
        <v>50.29</v>
      </c>
      <c r="L28" s="11">
        <f t="shared" si="3"/>
        <v>20</v>
      </c>
      <c r="M28" s="48">
        <v>24.01</v>
      </c>
      <c r="N28" s="7">
        <v>5</v>
      </c>
      <c r="O28" s="39">
        <f t="shared" si="4"/>
        <v>29.01</v>
      </c>
      <c r="P28" s="11">
        <f t="shared" si="5"/>
        <v>17</v>
      </c>
      <c r="Q28" s="48">
        <v>54.36</v>
      </c>
      <c r="R28" s="7">
        <v>10</v>
      </c>
      <c r="S28" s="39">
        <f t="shared" si="6"/>
        <v>64.36</v>
      </c>
      <c r="T28" s="11">
        <f t="shared" si="7"/>
        <v>18</v>
      </c>
      <c r="U28" s="48">
        <v>52.43</v>
      </c>
      <c r="V28" s="7">
        <v>20</v>
      </c>
      <c r="W28" s="39">
        <f t="shared" si="8"/>
        <v>72.43</v>
      </c>
      <c r="X28" s="11">
        <f t="shared" si="9"/>
        <v>19</v>
      </c>
      <c r="Y28" s="57">
        <f t="shared" si="10"/>
        <v>91</v>
      </c>
      <c r="Z28" s="57">
        <f t="shared" si="11"/>
        <v>18</v>
      </c>
      <c r="AA28" s="76">
        <v>15</v>
      </c>
      <c r="AB28" s="62">
        <f t="shared" si="12"/>
        <v>271.42</v>
      </c>
    </row>
    <row r="29" spans="1:28" ht="11.25">
      <c r="A29" s="60">
        <v>59</v>
      </c>
      <c r="B29" s="7" t="s">
        <v>109</v>
      </c>
      <c r="C29" s="45" t="s">
        <v>30</v>
      </c>
      <c r="D29" s="11" t="s">
        <v>26</v>
      </c>
      <c r="E29" s="48">
        <v>54.87</v>
      </c>
      <c r="F29" s="7">
        <v>5</v>
      </c>
      <c r="G29" s="40">
        <f t="shared" si="0"/>
        <v>59.87</v>
      </c>
      <c r="H29" s="11">
        <f t="shared" si="1"/>
        <v>18</v>
      </c>
      <c r="I29" s="48">
        <v>32.47</v>
      </c>
      <c r="J29" s="7">
        <v>5</v>
      </c>
      <c r="K29" s="39">
        <f t="shared" si="2"/>
        <v>37.47</v>
      </c>
      <c r="L29" s="11">
        <f t="shared" si="3"/>
        <v>14</v>
      </c>
      <c r="M29" s="48">
        <v>21.25</v>
      </c>
      <c r="N29" s="7">
        <v>5</v>
      </c>
      <c r="O29" s="39">
        <f t="shared" si="4"/>
        <v>26.25</v>
      </c>
      <c r="P29" s="11">
        <f t="shared" si="5"/>
        <v>16</v>
      </c>
      <c r="Q29" s="71">
        <v>999</v>
      </c>
      <c r="R29" s="72"/>
      <c r="S29" s="70">
        <f t="shared" si="6"/>
        <v>999</v>
      </c>
      <c r="T29" s="73">
        <f t="shared" si="7"/>
        <v>24</v>
      </c>
      <c r="U29" s="71">
        <v>999</v>
      </c>
      <c r="V29" s="72"/>
      <c r="W29" s="70">
        <f t="shared" si="8"/>
        <v>999</v>
      </c>
      <c r="X29" s="11">
        <f t="shared" si="9"/>
        <v>23</v>
      </c>
      <c r="Y29" s="57">
        <f t="shared" si="10"/>
        <v>95</v>
      </c>
      <c r="Z29" s="57">
        <f t="shared" si="11"/>
        <v>19</v>
      </c>
      <c r="AA29" s="76">
        <v>16</v>
      </c>
      <c r="AB29" s="62">
        <f t="shared" si="12"/>
        <v>2121.59</v>
      </c>
    </row>
    <row r="30" spans="1:28" ht="11.25">
      <c r="A30" s="60">
        <v>7</v>
      </c>
      <c r="B30" s="7" t="s">
        <v>39</v>
      </c>
      <c r="C30" s="45" t="s">
        <v>40</v>
      </c>
      <c r="D30" s="11" t="s">
        <v>26</v>
      </c>
      <c r="E30" s="48">
        <v>56.96</v>
      </c>
      <c r="F30" s="7">
        <v>15</v>
      </c>
      <c r="G30" s="40">
        <f t="shared" si="0"/>
        <v>71.96000000000001</v>
      </c>
      <c r="H30" s="11">
        <f t="shared" si="1"/>
        <v>21</v>
      </c>
      <c r="I30" s="48">
        <v>41.44</v>
      </c>
      <c r="J30" s="7">
        <v>25</v>
      </c>
      <c r="K30" s="39">
        <f t="shared" si="2"/>
        <v>66.44</v>
      </c>
      <c r="L30" s="11">
        <f t="shared" si="3"/>
        <v>23</v>
      </c>
      <c r="M30" s="48">
        <v>23.06</v>
      </c>
      <c r="N30" s="7">
        <v>25</v>
      </c>
      <c r="O30" s="39">
        <f t="shared" si="4"/>
        <v>48.06</v>
      </c>
      <c r="P30" s="11">
        <f t="shared" si="5"/>
        <v>22</v>
      </c>
      <c r="Q30" s="48">
        <v>57.46</v>
      </c>
      <c r="R30" s="7"/>
      <c r="S30" s="39">
        <f t="shared" si="6"/>
        <v>57.46</v>
      </c>
      <c r="T30" s="11">
        <f t="shared" si="7"/>
        <v>17</v>
      </c>
      <c r="U30" s="48">
        <v>46.24</v>
      </c>
      <c r="V30" s="7">
        <v>10</v>
      </c>
      <c r="W30" s="39">
        <f t="shared" si="8"/>
        <v>56.24</v>
      </c>
      <c r="X30" s="11">
        <f t="shared" si="9"/>
        <v>15</v>
      </c>
      <c r="Y30" s="57">
        <f t="shared" si="10"/>
        <v>98</v>
      </c>
      <c r="Z30" s="57">
        <f t="shared" si="11"/>
        <v>20</v>
      </c>
      <c r="AA30" s="76">
        <v>17</v>
      </c>
      <c r="AB30" s="62">
        <f t="shared" si="12"/>
        <v>300.16</v>
      </c>
    </row>
    <row r="31" spans="1:28" ht="11.25">
      <c r="A31" s="60">
        <v>24</v>
      </c>
      <c r="B31" s="7" t="s">
        <v>67</v>
      </c>
      <c r="C31" s="45" t="s">
        <v>68</v>
      </c>
      <c r="D31" s="11" t="s">
        <v>26</v>
      </c>
      <c r="E31" s="48">
        <v>73.88</v>
      </c>
      <c r="F31" s="7">
        <v>5</v>
      </c>
      <c r="G31" s="40">
        <f t="shared" si="0"/>
        <v>78.88</v>
      </c>
      <c r="H31" s="11">
        <f t="shared" si="1"/>
        <v>23</v>
      </c>
      <c r="I31" s="48">
        <v>61.78</v>
      </c>
      <c r="J31" s="7"/>
      <c r="K31" s="39">
        <f t="shared" si="2"/>
        <v>61.78</v>
      </c>
      <c r="L31" s="11">
        <f t="shared" si="3"/>
        <v>22</v>
      </c>
      <c r="M31" s="48">
        <v>30.86</v>
      </c>
      <c r="N31" s="7"/>
      <c r="O31" s="39">
        <f t="shared" si="4"/>
        <v>30.86</v>
      </c>
      <c r="P31" s="11">
        <f t="shared" si="5"/>
        <v>18</v>
      </c>
      <c r="Q31" s="48">
        <v>70.69</v>
      </c>
      <c r="R31" s="7">
        <v>10</v>
      </c>
      <c r="S31" s="39">
        <f t="shared" si="6"/>
        <v>80.69</v>
      </c>
      <c r="T31" s="11">
        <f t="shared" si="7"/>
        <v>22</v>
      </c>
      <c r="U31" s="48">
        <v>60.49</v>
      </c>
      <c r="V31" s="7">
        <v>10</v>
      </c>
      <c r="W31" s="39">
        <f t="shared" si="8"/>
        <v>70.49000000000001</v>
      </c>
      <c r="X31" s="11">
        <f t="shared" si="9"/>
        <v>18</v>
      </c>
      <c r="Y31" s="57">
        <f t="shared" si="10"/>
        <v>103</v>
      </c>
      <c r="Z31" s="57">
        <f t="shared" si="11"/>
        <v>21</v>
      </c>
      <c r="AA31" s="76">
        <v>18</v>
      </c>
      <c r="AB31" s="62">
        <f t="shared" si="12"/>
        <v>322.7</v>
      </c>
    </row>
    <row r="32" spans="1:28" ht="12" thickBot="1">
      <c r="A32" s="63">
        <v>44</v>
      </c>
      <c r="B32" s="8" t="s">
        <v>94</v>
      </c>
      <c r="C32" s="54" t="s">
        <v>48</v>
      </c>
      <c r="D32" s="12" t="s">
        <v>26</v>
      </c>
      <c r="E32" s="49">
        <v>42.63</v>
      </c>
      <c r="F32" s="8">
        <v>30</v>
      </c>
      <c r="G32" s="50">
        <f t="shared" si="0"/>
        <v>72.63</v>
      </c>
      <c r="H32" s="12">
        <f t="shared" si="1"/>
        <v>22</v>
      </c>
      <c r="I32" s="49">
        <v>31.99</v>
      </c>
      <c r="J32" s="8">
        <v>15</v>
      </c>
      <c r="K32" s="51">
        <f t="shared" si="2"/>
        <v>46.989999999999995</v>
      </c>
      <c r="L32" s="12">
        <f t="shared" si="3"/>
        <v>19</v>
      </c>
      <c r="M32" s="49">
        <v>32.23</v>
      </c>
      <c r="N32" s="8">
        <v>25</v>
      </c>
      <c r="O32" s="51">
        <f t="shared" si="4"/>
        <v>57.23</v>
      </c>
      <c r="P32" s="12">
        <f t="shared" si="5"/>
        <v>23</v>
      </c>
      <c r="Q32" s="49">
        <v>45.46</v>
      </c>
      <c r="R32" s="8">
        <v>25</v>
      </c>
      <c r="S32" s="51">
        <f t="shared" si="6"/>
        <v>70.46000000000001</v>
      </c>
      <c r="T32" s="12">
        <f t="shared" si="7"/>
        <v>20</v>
      </c>
      <c r="U32" s="49">
        <v>47.61</v>
      </c>
      <c r="V32" s="8">
        <v>35</v>
      </c>
      <c r="W32" s="51">
        <f t="shared" si="8"/>
        <v>82.61</v>
      </c>
      <c r="X32" s="12">
        <f t="shared" si="9"/>
        <v>20</v>
      </c>
      <c r="Y32" s="58">
        <f t="shared" si="10"/>
        <v>104</v>
      </c>
      <c r="Z32" s="58">
        <f t="shared" si="11"/>
        <v>22</v>
      </c>
      <c r="AA32" s="87">
        <v>19</v>
      </c>
      <c r="AB32" s="62">
        <f t="shared" si="12"/>
        <v>329.92</v>
      </c>
    </row>
  </sheetData>
  <mergeCells count="13">
    <mergeCell ref="A7:AA7"/>
    <mergeCell ref="A13:AA13"/>
    <mergeCell ref="Q5:T5"/>
    <mergeCell ref="AA5:AA6"/>
    <mergeCell ref="A1:AB1"/>
    <mergeCell ref="A3:AB3"/>
    <mergeCell ref="A5:A6"/>
    <mergeCell ref="B5:B6"/>
    <mergeCell ref="C5:C6"/>
    <mergeCell ref="D5:D6"/>
    <mergeCell ref="E5:H5"/>
    <mergeCell ref="I5:L5"/>
    <mergeCell ref="M5:P5"/>
  </mergeCells>
  <printOptions horizontalCentered="1"/>
  <pageMargins left="0.43307086614173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C13" sqref="C13"/>
    </sheetView>
  </sheetViews>
  <sheetFormatPr defaultColWidth="9.00390625" defaultRowHeight="12.75"/>
  <cols>
    <col min="1" max="1" width="7.25390625" style="22" customWidth="1"/>
    <col min="2" max="2" width="26.625" style="29" customWidth="1"/>
    <col min="3" max="3" width="23.00390625" style="29" customWidth="1"/>
    <col min="4" max="4" width="12.125" style="22" customWidth="1"/>
    <col min="5" max="5" width="15.125" style="22" customWidth="1"/>
    <col min="6" max="18" width="6.75390625" style="10" customWidth="1"/>
    <col min="19" max="16384" width="9.125" style="10" customWidth="1"/>
  </cols>
  <sheetData>
    <row r="1" spans="1:7" s="37" customFormat="1" ht="36.75" customHeight="1">
      <c r="A1" s="118" t="s">
        <v>21</v>
      </c>
      <c r="B1" s="118"/>
      <c r="C1" s="118"/>
      <c r="D1" s="118"/>
      <c r="E1" s="118"/>
      <c r="G1" s="38"/>
    </row>
    <row r="2" spans="1:18" s="9" customFormat="1" ht="13.5" thickBot="1">
      <c r="A2" s="17"/>
      <c r="B2" s="24"/>
      <c r="C2" s="25"/>
      <c r="D2" s="30"/>
      <c r="E2" s="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</row>
    <row r="3" spans="1:18" s="9" customFormat="1" ht="18.75" thickBot="1">
      <c r="A3" s="115" t="s">
        <v>14</v>
      </c>
      <c r="B3" s="116"/>
      <c r="C3" s="116"/>
      <c r="D3" s="116"/>
      <c r="E3" s="11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6"/>
    </row>
    <row r="4" spans="1:18" s="9" customFormat="1" ht="13.5" thickBot="1">
      <c r="A4" s="18"/>
      <c r="B4" s="26"/>
      <c r="C4" s="26"/>
      <c r="D4" s="18"/>
      <c r="E4" s="1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36" customFormat="1" ht="13.5" thickBot="1">
      <c r="A5" s="31" t="s">
        <v>13</v>
      </c>
      <c r="B5" s="32" t="s">
        <v>3</v>
      </c>
      <c r="C5" s="32" t="s">
        <v>4</v>
      </c>
      <c r="D5" s="33" t="s">
        <v>11</v>
      </c>
      <c r="E5" s="108" t="s">
        <v>12</v>
      </c>
      <c r="F5" s="34"/>
      <c r="G5" s="34"/>
      <c r="H5" s="35"/>
      <c r="I5" s="35"/>
      <c r="J5" s="34"/>
      <c r="K5" s="34"/>
      <c r="L5" s="35"/>
      <c r="M5" s="35"/>
      <c r="N5" s="34"/>
      <c r="O5" s="34"/>
      <c r="P5" s="35"/>
      <c r="Q5" s="35"/>
      <c r="R5" s="34"/>
    </row>
    <row r="6" spans="1:18" ht="12.75">
      <c r="A6" s="19">
        <v>19</v>
      </c>
      <c r="B6" s="102" t="s">
        <v>59</v>
      </c>
      <c r="C6" s="102" t="s">
        <v>60</v>
      </c>
      <c r="D6" s="103">
        <v>48</v>
      </c>
      <c r="E6" s="109">
        <f aca="true" t="shared" si="0" ref="E6:E37">RANK($D$6:$D$79,$D$6:$D$79,0)</f>
        <v>1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1:18" ht="12.75">
      <c r="A7" s="20">
        <v>8</v>
      </c>
      <c r="B7" s="104" t="s">
        <v>41</v>
      </c>
      <c r="C7" s="104" t="s">
        <v>40</v>
      </c>
      <c r="D7" s="105">
        <v>46</v>
      </c>
      <c r="E7" s="110">
        <f t="shared" si="0"/>
        <v>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2.75">
      <c r="A8" s="20">
        <v>27</v>
      </c>
      <c r="B8" s="104" t="s">
        <v>72</v>
      </c>
      <c r="C8" s="104" t="s">
        <v>30</v>
      </c>
      <c r="D8" s="105">
        <v>44</v>
      </c>
      <c r="E8" s="110">
        <f t="shared" si="0"/>
        <v>3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2.75">
      <c r="A9" s="20">
        <v>13</v>
      </c>
      <c r="B9" s="104" t="s">
        <v>49</v>
      </c>
      <c r="C9" s="104" t="s">
        <v>48</v>
      </c>
      <c r="D9" s="105">
        <v>42</v>
      </c>
      <c r="E9" s="110">
        <f t="shared" si="0"/>
        <v>4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:18" ht="12.75">
      <c r="A10" s="20">
        <v>17</v>
      </c>
      <c r="B10" s="104" t="s">
        <v>55</v>
      </c>
      <c r="C10" s="104" t="s">
        <v>56</v>
      </c>
      <c r="D10" s="105">
        <v>41</v>
      </c>
      <c r="E10" s="110">
        <f t="shared" si="0"/>
        <v>5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17" ht="12.75">
      <c r="A11" s="20">
        <v>50</v>
      </c>
      <c r="B11" s="104" t="s">
        <v>99</v>
      </c>
      <c r="C11" s="104" t="s">
        <v>60</v>
      </c>
      <c r="D11" s="105">
        <v>40</v>
      </c>
      <c r="E11" s="110">
        <f t="shared" si="0"/>
        <v>6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8" ht="12.75">
      <c r="A12" s="20">
        <v>37</v>
      </c>
      <c r="B12" s="104" t="s">
        <v>86</v>
      </c>
      <c r="C12" s="104" t="s">
        <v>38</v>
      </c>
      <c r="D12" s="105">
        <v>40</v>
      </c>
      <c r="E12" s="110">
        <f t="shared" si="0"/>
        <v>6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4"/>
    </row>
    <row r="13" spans="1:5" s="113" customFormat="1" ht="12.75">
      <c r="A13" s="20">
        <v>52</v>
      </c>
      <c r="B13" s="104" t="s">
        <v>101</v>
      </c>
      <c r="C13" s="104" t="s">
        <v>40</v>
      </c>
      <c r="D13" s="105">
        <v>40</v>
      </c>
      <c r="E13" s="110">
        <f t="shared" si="0"/>
        <v>6</v>
      </c>
    </row>
    <row r="14" spans="1:17" ht="12.75">
      <c r="A14" s="20">
        <v>45</v>
      </c>
      <c r="B14" s="104" t="s">
        <v>95</v>
      </c>
      <c r="C14" s="104" t="s">
        <v>38</v>
      </c>
      <c r="D14" s="105">
        <v>38</v>
      </c>
      <c r="E14" s="110">
        <f t="shared" si="0"/>
        <v>9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ht="12.75">
      <c r="A15" s="20">
        <v>48</v>
      </c>
      <c r="B15" s="104" t="s">
        <v>97</v>
      </c>
      <c r="C15" s="104" t="s">
        <v>85</v>
      </c>
      <c r="D15" s="105">
        <v>37</v>
      </c>
      <c r="E15" s="110">
        <f t="shared" si="0"/>
        <v>10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8" ht="12.75">
      <c r="A16" s="20">
        <v>21</v>
      </c>
      <c r="B16" s="104" t="s">
        <v>63</v>
      </c>
      <c r="C16" s="104" t="s">
        <v>30</v>
      </c>
      <c r="D16" s="105">
        <v>37</v>
      </c>
      <c r="E16" s="110">
        <f t="shared" si="0"/>
        <v>10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5" s="113" customFormat="1" ht="12.75">
      <c r="A17" s="20">
        <v>51</v>
      </c>
      <c r="B17" s="104" t="s">
        <v>100</v>
      </c>
      <c r="C17" s="104" t="s">
        <v>25</v>
      </c>
      <c r="D17" s="105">
        <v>34</v>
      </c>
      <c r="E17" s="110">
        <f t="shared" si="0"/>
        <v>12</v>
      </c>
    </row>
    <row r="18" spans="1:18" ht="12.75">
      <c r="A18" s="20">
        <v>23</v>
      </c>
      <c r="B18" s="104" t="s">
        <v>66</v>
      </c>
      <c r="C18" s="104" t="s">
        <v>40</v>
      </c>
      <c r="D18" s="105">
        <v>32</v>
      </c>
      <c r="E18" s="110">
        <f t="shared" si="0"/>
        <v>13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2.75">
      <c r="A19" s="20">
        <v>35</v>
      </c>
      <c r="B19" s="104" t="s">
        <v>83</v>
      </c>
      <c r="C19" s="104" t="s">
        <v>30</v>
      </c>
      <c r="D19" s="105">
        <v>32</v>
      </c>
      <c r="E19" s="110">
        <f t="shared" si="0"/>
        <v>13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2.75">
      <c r="A20" s="20">
        <v>11</v>
      </c>
      <c r="B20" s="104" t="s">
        <v>46</v>
      </c>
      <c r="C20" s="104" t="s">
        <v>25</v>
      </c>
      <c r="D20" s="105">
        <v>32</v>
      </c>
      <c r="E20" s="110">
        <f t="shared" si="0"/>
        <v>13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ht="12.75">
      <c r="A21" s="20">
        <v>25</v>
      </c>
      <c r="B21" s="104" t="s">
        <v>69</v>
      </c>
      <c r="C21" s="104" t="s">
        <v>70</v>
      </c>
      <c r="D21" s="105">
        <v>32</v>
      </c>
      <c r="E21" s="110">
        <f t="shared" si="0"/>
        <v>13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2.75">
      <c r="A22" s="20">
        <v>33</v>
      </c>
      <c r="B22" s="104" t="s">
        <v>80</v>
      </c>
      <c r="C22" s="104" t="s">
        <v>81</v>
      </c>
      <c r="D22" s="105">
        <v>32</v>
      </c>
      <c r="E22" s="110">
        <f t="shared" si="0"/>
        <v>13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12.75">
      <c r="A23" s="20">
        <v>10</v>
      </c>
      <c r="B23" s="104" t="s">
        <v>45</v>
      </c>
      <c r="C23" s="104" t="s">
        <v>25</v>
      </c>
      <c r="D23" s="105">
        <v>31</v>
      </c>
      <c r="E23" s="110">
        <f t="shared" si="0"/>
        <v>18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2.75">
      <c r="A24" s="20">
        <v>36</v>
      </c>
      <c r="B24" s="104" t="s">
        <v>84</v>
      </c>
      <c r="C24" s="104" t="s">
        <v>85</v>
      </c>
      <c r="D24" s="105">
        <v>30</v>
      </c>
      <c r="E24" s="110">
        <f t="shared" si="0"/>
        <v>19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"/>
    </row>
    <row r="25" spans="1:18" ht="12.75">
      <c r="A25" s="20">
        <v>38</v>
      </c>
      <c r="B25" s="104" t="s">
        <v>87</v>
      </c>
      <c r="C25" s="104" t="s">
        <v>70</v>
      </c>
      <c r="D25" s="105">
        <v>30</v>
      </c>
      <c r="E25" s="110">
        <f t="shared" si="0"/>
        <v>19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"/>
    </row>
    <row r="26" spans="1:18" ht="12.75">
      <c r="A26" s="20">
        <v>9</v>
      </c>
      <c r="B26" s="104" t="s">
        <v>42</v>
      </c>
      <c r="C26" s="104" t="s">
        <v>43</v>
      </c>
      <c r="D26" s="105">
        <v>28</v>
      </c>
      <c r="E26" s="110">
        <f t="shared" si="0"/>
        <v>21</v>
      </c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2.75">
      <c r="A27" s="20">
        <v>1</v>
      </c>
      <c r="B27" s="104" t="s">
        <v>24</v>
      </c>
      <c r="C27" s="104" t="s">
        <v>25</v>
      </c>
      <c r="D27" s="105">
        <v>26</v>
      </c>
      <c r="E27" s="110">
        <f t="shared" si="0"/>
        <v>22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ht="12.75">
      <c r="A28" s="20">
        <v>6</v>
      </c>
      <c r="B28" s="104" t="s">
        <v>37</v>
      </c>
      <c r="C28" s="104" t="s">
        <v>38</v>
      </c>
      <c r="D28" s="105">
        <v>25</v>
      </c>
      <c r="E28" s="110">
        <f t="shared" si="0"/>
        <v>23</v>
      </c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</row>
    <row r="29" spans="1:5" s="113" customFormat="1" ht="12.75">
      <c r="A29" s="20">
        <v>61</v>
      </c>
      <c r="B29" s="104" t="s">
        <v>112</v>
      </c>
      <c r="C29" s="104" t="s">
        <v>30</v>
      </c>
      <c r="D29" s="105">
        <v>25</v>
      </c>
      <c r="E29" s="110">
        <f t="shared" si="0"/>
        <v>23</v>
      </c>
    </row>
    <row r="30" spans="1:18" ht="12.75">
      <c r="A30" s="20">
        <v>31</v>
      </c>
      <c r="B30" s="104" t="s">
        <v>76</v>
      </c>
      <c r="C30" s="104" t="s">
        <v>40</v>
      </c>
      <c r="D30" s="105">
        <v>24</v>
      </c>
      <c r="E30" s="110">
        <f t="shared" si="0"/>
        <v>25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</row>
    <row r="31" spans="1:18" ht="12.75">
      <c r="A31" s="20">
        <v>2</v>
      </c>
      <c r="B31" s="104" t="s">
        <v>27</v>
      </c>
      <c r="C31" s="104" t="s">
        <v>28</v>
      </c>
      <c r="D31" s="105">
        <v>23</v>
      </c>
      <c r="E31" s="110">
        <f t="shared" si="0"/>
        <v>26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</row>
    <row r="32" spans="1:18" ht="12.75">
      <c r="A32" s="20">
        <v>30</v>
      </c>
      <c r="B32" s="104" t="s">
        <v>75</v>
      </c>
      <c r="C32" s="104" t="s">
        <v>60</v>
      </c>
      <c r="D32" s="105">
        <v>23</v>
      </c>
      <c r="E32" s="110">
        <f t="shared" si="0"/>
        <v>26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3" spans="1:5" s="113" customFormat="1" ht="12.75">
      <c r="A33" s="20">
        <v>58</v>
      </c>
      <c r="B33" s="104" t="s">
        <v>108</v>
      </c>
      <c r="C33" s="104" t="s">
        <v>40</v>
      </c>
      <c r="D33" s="105">
        <v>22</v>
      </c>
      <c r="E33" s="110">
        <f t="shared" si="0"/>
        <v>28</v>
      </c>
    </row>
    <row r="34" spans="1:5" s="113" customFormat="1" ht="12.75">
      <c r="A34" s="20"/>
      <c r="B34" s="104" t="s">
        <v>123</v>
      </c>
      <c r="C34" s="104" t="s">
        <v>38</v>
      </c>
      <c r="D34" s="105">
        <v>21</v>
      </c>
      <c r="E34" s="110">
        <f t="shared" si="0"/>
        <v>29</v>
      </c>
    </row>
    <row r="35" spans="1:17" ht="12.75">
      <c r="A35" s="20">
        <v>42</v>
      </c>
      <c r="B35" s="104" t="s">
        <v>92</v>
      </c>
      <c r="C35" s="104" t="s">
        <v>93</v>
      </c>
      <c r="D35" s="105">
        <v>19</v>
      </c>
      <c r="E35" s="110">
        <f t="shared" si="0"/>
        <v>30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8" ht="12.75">
      <c r="A36" s="20">
        <v>20</v>
      </c>
      <c r="B36" s="104" t="s">
        <v>61</v>
      </c>
      <c r="C36" s="104" t="s">
        <v>62</v>
      </c>
      <c r="D36" s="105">
        <v>18</v>
      </c>
      <c r="E36" s="110">
        <f t="shared" si="0"/>
        <v>31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1:5" s="113" customFormat="1" ht="12.75">
      <c r="A37" s="20">
        <v>62</v>
      </c>
      <c r="B37" s="104" t="s">
        <v>114</v>
      </c>
      <c r="C37" s="104" t="s">
        <v>70</v>
      </c>
      <c r="D37" s="105">
        <v>17</v>
      </c>
      <c r="E37" s="110">
        <f t="shared" si="0"/>
        <v>32</v>
      </c>
    </row>
    <row r="38" spans="1:17" ht="12.75">
      <c r="A38" s="20">
        <v>49</v>
      </c>
      <c r="B38" s="104" t="s">
        <v>97</v>
      </c>
      <c r="C38" s="104" t="s">
        <v>98</v>
      </c>
      <c r="D38" s="105">
        <v>17</v>
      </c>
      <c r="E38" s="110">
        <f aca="true" t="shared" si="1" ref="E38:E55">RANK($D$6:$D$79,$D$6:$D$79,0)</f>
        <v>32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5" s="113" customFormat="1" ht="12.75">
      <c r="A39" s="20">
        <v>53</v>
      </c>
      <c r="B39" s="104" t="s">
        <v>102</v>
      </c>
      <c r="C39" s="104" t="s">
        <v>40</v>
      </c>
      <c r="D39" s="105">
        <v>17</v>
      </c>
      <c r="E39" s="110">
        <f t="shared" si="1"/>
        <v>32</v>
      </c>
    </row>
    <row r="40" spans="1:18" ht="12.75">
      <c r="A40" s="20">
        <v>15</v>
      </c>
      <c r="B40" s="104" t="s">
        <v>51</v>
      </c>
      <c r="C40" s="104" t="s">
        <v>52</v>
      </c>
      <c r="D40" s="105">
        <v>17</v>
      </c>
      <c r="E40" s="110">
        <f t="shared" si="1"/>
        <v>32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</row>
    <row r="41" spans="1:18" ht="12.75">
      <c r="A41" s="20">
        <v>26</v>
      </c>
      <c r="B41" s="104" t="s">
        <v>71</v>
      </c>
      <c r="C41" s="104" t="s">
        <v>40</v>
      </c>
      <c r="D41" s="105">
        <v>15</v>
      </c>
      <c r="E41" s="110">
        <f t="shared" si="1"/>
        <v>36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1:18" ht="12.75">
      <c r="A42" s="20">
        <v>34</v>
      </c>
      <c r="B42" s="104" t="s">
        <v>80</v>
      </c>
      <c r="C42" s="104" t="s">
        <v>82</v>
      </c>
      <c r="D42" s="105">
        <v>15</v>
      </c>
      <c r="E42" s="110">
        <f t="shared" si="1"/>
        <v>36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</row>
    <row r="43" spans="1:18" ht="12.75">
      <c r="A43" s="20">
        <v>32</v>
      </c>
      <c r="B43" s="114" t="s">
        <v>77</v>
      </c>
      <c r="C43" s="104" t="s">
        <v>78</v>
      </c>
      <c r="D43" s="105">
        <v>13</v>
      </c>
      <c r="E43" s="110">
        <f t="shared" si="1"/>
        <v>38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2.75">
      <c r="A44" s="20">
        <v>3</v>
      </c>
      <c r="B44" s="104" t="s">
        <v>29</v>
      </c>
      <c r="C44" s="104" t="s">
        <v>30</v>
      </c>
      <c r="D44" s="105">
        <v>12</v>
      </c>
      <c r="E44" s="110">
        <f t="shared" si="1"/>
        <v>39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7" ht="12.75">
      <c r="A45" s="20">
        <v>47</v>
      </c>
      <c r="B45" s="104" t="s">
        <v>96</v>
      </c>
      <c r="C45" s="104"/>
      <c r="D45" s="105">
        <v>12</v>
      </c>
      <c r="E45" s="110">
        <f t="shared" si="1"/>
        <v>39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8" ht="12.75">
      <c r="A46" s="20">
        <v>39</v>
      </c>
      <c r="B46" s="104" t="s">
        <v>88</v>
      </c>
      <c r="C46" s="104" t="s">
        <v>40</v>
      </c>
      <c r="D46" s="105">
        <v>12</v>
      </c>
      <c r="E46" s="110">
        <f t="shared" si="1"/>
        <v>39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4"/>
    </row>
    <row r="47" spans="1:17" ht="12.75">
      <c r="A47" s="20">
        <v>44</v>
      </c>
      <c r="B47" s="104" t="s">
        <v>94</v>
      </c>
      <c r="C47" s="104" t="s">
        <v>48</v>
      </c>
      <c r="D47" s="105">
        <v>12</v>
      </c>
      <c r="E47" s="110">
        <f t="shared" si="1"/>
        <v>39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8" ht="12.75">
      <c r="A48" s="20">
        <v>22</v>
      </c>
      <c r="B48" s="104" t="s">
        <v>64</v>
      </c>
      <c r="C48" s="104" t="s">
        <v>65</v>
      </c>
      <c r="D48" s="105">
        <v>9</v>
      </c>
      <c r="E48" s="110">
        <f t="shared" si="1"/>
        <v>43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</row>
    <row r="49" spans="1:17" ht="12.75">
      <c r="A49" s="20">
        <v>46</v>
      </c>
      <c r="B49" s="104" t="s">
        <v>96</v>
      </c>
      <c r="C49" s="104" t="s">
        <v>43</v>
      </c>
      <c r="D49" s="105">
        <v>8</v>
      </c>
      <c r="E49" s="110">
        <f t="shared" si="1"/>
        <v>44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8" ht="12.75">
      <c r="A50" s="20">
        <v>18</v>
      </c>
      <c r="B50" s="104" t="s">
        <v>58</v>
      </c>
      <c r="C50" s="104" t="s">
        <v>52</v>
      </c>
      <c r="D50" s="105">
        <v>7</v>
      </c>
      <c r="E50" s="110">
        <f t="shared" si="1"/>
        <v>45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</row>
    <row r="51" spans="1:18" ht="12.75">
      <c r="A51" s="20">
        <v>16</v>
      </c>
      <c r="B51" s="104" t="s">
        <v>53</v>
      </c>
      <c r="C51" s="104" t="s">
        <v>54</v>
      </c>
      <c r="D51" s="105">
        <v>6</v>
      </c>
      <c r="E51" s="110">
        <f t="shared" si="1"/>
        <v>46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1:18" ht="12.75">
      <c r="A52" s="20">
        <v>7</v>
      </c>
      <c r="B52" s="104" t="s">
        <v>39</v>
      </c>
      <c r="C52" s="104" t="s">
        <v>40</v>
      </c>
      <c r="D52" s="105">
        <v>6</v>
      </c>
      <c r="E52" s="110">
        <f t="shared" si="1"/>
        <v>46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7" ht="12.75">
      <c r="A53" s="20">
        <v>43</v>
      </c>
      <c r="B53" s="104" t="s">
        <v>94</v>
      </c>
      <c r="C53" s="104" t="s">
        <v>54</v>
      </c>
      <c r="D53" s="105">
        <v>6</v>
      </c>
      <c r="E53" s="110">
        <f t="shared" si="1"/>
        <v>46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8" ht="12.75">
      <c r="A54" s="20">
        <v>24</v>
      </c>
      <c r="B54" s="104" t="s">
        <v>67</v>
      </c>
      <c r="C54" s="104" t="s">
        <v>68</v>
      </c>
      <c r="D54" s="105">
        <v>6</v>
      </c>
      <c r="E54" s="110">
        <f t="shared" si="1"/>
        <v>46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</row>
    <row r="55" spans="1:5" s="113" customFormat="1" ht="13.5" thickBot="1">
      <c r="A55" s="21">
        <v>57</v>
      </c>
      <c r="B55" s="106" t="s">
        <v>107</v>
      </c>
      <c r="C55" s="106" t="s">
        <v>85</v>
      </c>
      <c r="D55" s="107">
        <v>1</v>
      </c>
      <c r="E55" s="111">
        <f t="shared" si="1"/>
        <v>50</v>
      </c>
    </row>
  </sheetData>
  <mergeCells count="2">
    <mergeCell ref="A3:E3"/>
    <mergeCell ref="A1:E1"/>
  </mergeCells>
  <printOptions horizontalCentered="1"/>
  <pageMargins left="0.7874015748031497" right="0.7874015748031497" top="0.6299212598425197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H8" sqref="H8"/>
    </sheetView>
  </sheetViews>
  <sheetFormatPr defaultColWidth="9.00390625" defaultRowHeight="12.75"/>
  <cols>
    <col min="1" max="1" width="7.25390625" style="16" customWidth="1"/>
    <col min="2" max="2" width="26.625" style="23" customWidth="1"/>
    <col min="3" max="3" width="23.00390625" style="23" customWidth="1"/>
    <col min="4" max="4" width="12.125" style="16" customWidth="1"/>
    <col min="5" max="5" width="15.125" style="16" customWidth="1"/>
    <col min="6" max="18" width="6.75390625" style="2" customWidth="1"/>
    <col min="19" max="16384" width="9.125" style="2" customWidth="1"/>
  </cols>
  <sheetData>
    <row r="1" spans="1:7" s="37" customFormat="1" ht="36.75" customHeight="1">
      <c r="A1" s="118" t="s">
        <v>21</v>
      </c>
      <c r="B1" s="118"/>
      <c r="C1" s="118"/>
      <c r="D1" s="118"/>
      <c r="E1" s="118"/>
      <c r="G1" s="38"/>
    </row>
    <row r="2" spans="1:18" ht="13.5" thickBot="1">
      <c r="A2" s="17"/>
      <c r="B2" s="24"/>
      <c r="C2" s="61"/>
      <c r="D2" s="17"/>
      <c r="E2" s="1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5"/>
      <c r="R2" s="3"/>
    </row>
    <row r="3" spans="1:18" ht="18.75" thickBot="1">
      <c r="A3" s="115" t="s">
        <v>127</v>
      </c>
      <c r="B3" s="116"/>
      <c r="C3" s="116"/>
      <c r="D3" s="116"/>
      <c r="E3" s="11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  <c r="R3" s="3"/>
    </row>
    <row r="4" spans="1:18" ht="13.5" thickBot="1">
      <c r="A4" s="17"/>
      <c r="B4" s="61"/>
      <c r="C4" s="61"/>
      <c r="D4" s="17"/>
      <c r="E4" s="1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36" customFormat="1" ht="13.5" thickBot="1">
      <c r="A5" s="31" t="s">
        <v>13</v>
      </c>
      <c r="B5" s="32" t="s">
        <v>3</v>
      </c>
      <c r="C5" s="32" t="s">
        <v>4</v>
      </c>
      <c r="D5" s="33" t="s">
        <v>11</v>
      </c>
      <c r="E5" s="108" t="s">
        <v>12</v>
      </c>
      <c r="F5" s="34"/>
      <c r="G5" s="34"/>
      <c r="H5" s="35"/>
      <c r="I5" s="35"/>
      <c r="J5" s="34"/>
      <c r="K5" s="34"/>
      <c r="L5" s="35"/>
      <c r="M5" s="35"/>
      <c r="N5" s="34"/>
      <c r="O5" s="34"/>
      <c r="P5" s="35"/>
      <c r="Q5" s="35"/>
      <c r="R5" s="34"/>
    </row>
    <row r="6" spans="1:18" ht="12.75">
      <c r="A6" s="19">
        <v>17</v>
      </c>
      <c r="B6" s="102" t="s">
        <v>55</v>
      </c>
      <c r="C6" s="102" t="s">
        <v>56</v>
      </c>
      <c r="D6" s="103">
        <v>40</v>
      </c>
      <c r="E6" s="109">
        <f aca="true" t="shared" si="0" ref="E6:E16">RANK($D$6:$D$24,$D$6:$D$24,0)</f>
        <v>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20">
        <v>35</v>
      </c>
      <c r="B7" s="104" t="s">
        <v>83</v>
      </c>
      <c r="C7" s="104" t="s">
        <v>30</v>
      </c>
      <c r="D7" s="105">
        <v>38</v>
      </c>
      <c r="E7" s="110">
        <f t="shared" si="0"/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20">
        <v>54</v>
      </c>
      <c r="B8" s="104" t="s">
        <v>103</v>
      </c>
      <c r="C8" s="104" t="s">
        <v>104</v>
      </c>
      <c r="D8" s="105">
        <v>32</v>
      </c>
      <c r="E8" s="110">
        <f t="shared" si="0"/>
        <v>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5" ht="12.75">
      <c r="A9" s="20">
        <v>61</v>
      </c>
      <c r="B9" s="104" t="s">
        <v>112</v>
      </c>
      <c r="C9" s="104" t="s">
        <v>30</v>
      </c>
      <c r="D9" s="105">
        <v>29</v>
      </c>
      <c r="E9" s="110">
        <f t="shared" si="0"/>
        <v>4</v>
      </c>
    </row>
    <row r="10" spans="1:18" ht="12.75">
      <c r="A10" s="20">
        <v>27</v>
      </c>
      <c r="B10" s="104" t="s">
        <v>72</v>
      </c>
      <c r="C10" s="104" t="s">
        <v>30</v>
      </c>
      <c r="D10" s="105">
        <v>28</v>
      </c>
      <c r="E10" s="110">
        <f t="shared" si="0"/>
        <v>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>
      <c r="A11" s="20">
        <v>1</v>
      </c>
      <c r="B11" s="104" t="s">
        <v>24</v>
      </c>
      <c r="C11" s="104" t="s">
        <v>25</v>
      </c>
      <c r="D11" s="105">
        <v>26</v>
      </c>
      <c r="E11" s="110">
        <f t="shared" si="0"/>
        <v>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>
      <c r="A12" s="20">
        <v>9</v>
      </c>
      <c r="B12" s="104" t="s">
        <v>42</v>
      </c>
      <c r="C12" s="104" t="s">
        <v>43</v>
      </c>
      <c r="D12" s="105">
        <v>26</v>
      </c>
      <c r="E12" s="110">
        <f t="shared" si="0"/>
        <v>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5" ht="12.75">
      <c r="A13" s="20"/>
      <c r="B13" s="104" t="s">
        <v>126</v>
      </c>
      <c r="C13" s="104"/>
      <c r="D13" s="105">
        <v>26</v>
      </c>
      <c r="E13" s="110">
        <f t="shared" si="0"/>
        <v>6</v>
      </c>
    </row>
    <row r="14" spans="1:18" ht="12.75">
      <c r="A14" s="20">
        <v>14</v>
      </c>
      <c r="B14" s="104" t="s">
        <v>50</v>
      </c>
      <c r="C14" s="104" t="s">
        <v>40</v>
      </c>
      <c r="D14" s="105">
        <v>25</v>
      </c>
      <c r="E14" s="110">
        <f t="shared" si="0"/>
        <v>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>
      <c r="A15" s="20">
        <v>21</v>
      </c>
      <c r="B15" s="104" t="s">
        <v>63</v>
      </c>
      <c r="C15" s="104" t="s">
        <v>30</v>
      </c>
      <c r="D15" s="105">
        <v>17</v>
      </c>
      <c r="E15" s="110">
        <f t="shared" si="0"/>
        <v>10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7" ht="13.5" thickBot="1">
      <c r="A16" s="21">
        <v>7</v>
      </c>
      <c r="B16" s="106" t="s">
        <v>39</v>
      </c>
      <c r="C16" s="106" t="s">
        <v>40</v>
      </c>
      <c r="D16" s="107">
        <v>9</v>
      </c>
      <c r="E16" s="111">
        <f t="shared" si="0"/>
        <v>11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</sheetData>
  <mergeCells count="2">
    <mergeCell ref="A3:E3"/>
    <mergeCell ref="A1:E1"/>
  </mergeCells>
  <printOptions horizontalCentered="1"/>
  <pageMargins left="0.7874015748031497" right="0.7874015748031497" top="0.629921259842519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Písmomalířství M.Němec</dc:creator>
  <cp:keywords/>
  <dc:description/>
  <cp:lastModifiedBy>Stanislav Šedivec</cp:lastModifiedBy>
  <cp:lastPrinted>2006-06-03T18:00:15Z</cp:lastPrinted>
  <dcterms:created xsi:type="dcterms:W3CDTF">2002-05-08T05:28:36Z</dcterms:created>
  <dcterms:modified xsi:type="dcterms:W3CDTF">2006-06-05T14:57:09Z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